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<sst xmlns="http://schemas.openxmlformats.org/spreadsheetml/2006/main" count="218" uniqueCount="108">
  <si>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</si>
  <si>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</si>
  <si>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</si>
  <si>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</si>
  <si>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</si>
  <si>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</si>
  <si>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</si>
  <si>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</si>
  <si>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</si>
  <si>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</si>
  <si>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</si>
  <si>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</si>
  <si>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</si>
  <si>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</si>
  <si>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</si>
  <si>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</si>
  <si>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</si>
  <si>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</si>
  <si>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</si>
  <si>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</si>
  <si>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</si>
  <si>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</si>
  <si>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</si>
  <si>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</si>
  <si>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</si>
  <si>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</si>
  <si>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</si>
  <si>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</si>
  <si>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</si>
  <si>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</si>
  <si>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</si>
  <si>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</si>
  <si>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</si>
  <si>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</si>
  <si>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</si>
  <si>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</si>
  <si>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</si>
  <si>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</si>
  <si>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</si>
  <si>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</si>
  <si>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</si>
  <si>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</si>
  <si>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</si>
  <si>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</si>
  <si>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</si>
  <si>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</si>
  <si>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</si>
  <si>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</si>
  <si>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</si>
  <si>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</si>
  <si>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</si>
  <si>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</si>
  <si>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</si>
  <si>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</si>
  <si>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</si>
  <si>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</si>
  <si>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</si>
  <si>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</si>
  <si>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</si>
  <si>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</si>
  <si>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</si>
  <si>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</si>
  <si>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</si>
  <si>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</si>
  <si>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</si>
  <si>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</si>
  <si>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</si>
  <si>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</si>
  <si>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</si>
  <si>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</si>
  <si>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</si>
  <si>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</si>
  <si>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</si>
  <si>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</si>
  <si>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</si>
  <si>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</si>
  <si>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</si>
  <si>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</si>
  <si>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</si>
  <si>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</si>
  <si>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</si>
  <si>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</si>
  <si>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</si>
  <si>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</si>
  <si>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</si>
  <si>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</si>
  <si>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</si>
  <si>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</si>
  <si>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</si>
  <si>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</si>
  <si>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</si>
  <si>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</si>
  <si>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</si>
  <si>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山梨県　北杜市</t>
  </si>
  <si>
    <t>法非適用</t>
  </si>
  <si>
    <t>水道事業</t>
  </si>
  <si>
    <t>簡易水道事業</t>
  </si>
  <si>
    <t>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</si>
  <si>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</si>
  <si>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</si>
  <si>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</si>
  <si>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</si>
  <si>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</si>
  <si>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</si>
  <si>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</si>
  <si>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平均値及び全国平均を上回っており健全経営を行っているように見られるが、料金回収率を見ると60％弱と低い水準にあり、給水収益以外で賄われていることが分かる。本市においては他会計繰入金に依存している状況である。
　施設利用率は、平均値及び全国平均を下回っており、水需要に対して過大な施設を保有していることがわかる。
　有収率も、平均値及び全国平均を下回っており、配水が収益に結びついていない状況であることが分かる。主な原因としては、配水管からの漏水等が推測される。</t>
    <rPh sb="1" eb="4">
      <t>シュウエキテキ</t>
    </rPh>
    <rPh sb="4" eb="6">
      <t>シュウシ</t>
    </rPh>
    <rPh sb="6" eb="8">
      <t>ヒリツ</t>
    </rPh>
    <rPh sb="10" eb="13">
      <t>ヘイキンチ</t>
    </rPh>
    <rPh sb="13" eb="14">
      <t>オヨ</t>
    </rPh>
    <rPh sb="15" eb="17">
      <t>ゼンコク</t>
    </rPh>
    <rPh sb="17" eb="19">
      <t>ヘイキン</t>
    </rPh>
    <rPh sb="20" eb="22">
      <t>ウワマワ</t>
    </rPh>
    <rPh sb="26" eb="28">
      <t>ケンゼン</t>
    </rPh>
    <rPh sb="28" eb="30">
      <t>ケイエイ</t>
    </rPh>
    <rPh sb="31" eb="32">
      <t>オコナ</t>
    </rPh>
    <rPh sb="39" eb="40">
      <t>ミ</t>
    </rPh>
    <rPh sb="45" eb="47">
      <t>リョウキン</t>
    </rPh>
    <rPh sb="47" eb="49">
      <t>カイシュウ</t>
    </rPh>
    <rPh sb="49" eb="50">
      <t>リツ</t>
    </rPh>
    <rPh sb="51" eb="52">
      <t>ミ</t>
    </rPh>
    <rPh sb="57" eb="58">
      <t>ジャク</t>
    </rPh>
    <rPh sb="59" eb="60">
      <t>ヒク</t>
    </rPh>
    <rPh sb="61" eb="63">
      <t>スイジュン</t>
    </rPh>
    <rPh sb="67" eb="69">
      <t>キュウスイ</t>
    </rPh>
    <rPh sb="69" eb="71">
      <t>シュウエキ</t>
    </rPh>
    <rPh sb="71" eb="73">
      <t>イガイ</t>
    </rPh>
    <rPh sb="74" eb="75">
      <t>マカナ</t>
    </rPh>
    <rPh sb="87" eb="88">
      <t>ホン</t>
    </rPh>
    <rPh sb="88" eb="89">
      <t>シ</t>
    </rPh>
    <rPh sb="94" eb="95">
      <t>タ</t>
    </rPh>
    <rPh sb="95" eb="97">
      <t>カイケイ</t>
    </rPh>
    <rPh sb="97" eb="99">
      <t>クリイレ</t>
    </rPh>
    <rPh sb="99" eb="100">
      <t>キン</t>
    </rPh>
    <rPh sb="101" eb="103">
      <t>イゾン</t>
    </rPh>
    <rPh sb="107" eb="109">
      <t>ジョウキョウ</t>
    </rPh>
    <rPh sb="116" eb="118">
      <t>シセツ</t>
    </rPh>
    <rPh sb="118" eb="120">
      <t>リヨウ</t>
    </rPh>
    <rPh sb="120" eb="121">
      <t>リツ</t>
    </rPh>
    <rPh sb="140" eb="141">
      <t>ミズ</t>
    </rPh>
    <rPh sb="141" eb="143">
      <t>ジュヨウ</t>
    </rPh>
    <rPh sb="169" eb="171">
      <t>ユウシュウ</t>
    </rPh>
    <rPh sb="171" eb="172">
      <t>リツ</t>
    </rPh>
    <rPh sb="191" eb="193">
      <t>ハイスイ</t>
    </rPh>
    <rPh sb="194" eb="196">
      <t>シュウエキ</t>
    </rPh>
    <rPh sb="197" eb="198">
      <t>ムス</t>
    </rPh>
    <rPh sb="205" eb="207">
      <t>ジョウキョウ</t>
    </rPh>
    <rPh sb="213" eb="214">
      <t>ワ</t>
    </rPh>
    <rPh sb="217" eb="218">
      <t>オモ</t>
    </rPh>
    <rPh sb="219" eb="221">
      <t>ゲンイン</t>
    </rPh>
    <rPh sb="226" eb="229">
      <t>ハイスイカン</t>
    </rPh>
    <rPh sb="232" eb="234">
      <t>ロウスイ</t>
    </rPh>
    <rPh sb="234" eb="235">
      <t>トウ</t>
    </rPh>
    <rPh sb="236" eb="238">
      <t>スイソク</t>
    </rPh>
    <phoneticPr fontId="4"/>
  </si>
  <si>
    <t>　管路更新率が平均値及び全国平均よりも低く、今後の管路の更新が必要である。そのためには、各指標からわかるとおり、経費の節減と、財源に見合った投資計画を策定する必要がある。</t>
    <rPh sb="1" eb="3">
      <t>カンロ</t>
    </rPh>
    <rPh sb="3" eb="5">
      <t>コウシン</t>
    </rPh>
    <rPh sb="5" eb="6">
      <t>リツ</t>
    </rPh>
    <rPh sb="7" eb="10">
      <t>ヘイキンチ</t>
    </rPh>
    <rPh sb="10" eb="11">
      <t>オヨ</t>
    </rPh>
    <rPh sb="12" eb="14">
      <t>ゼンコク</t>
    </rPh>
    <rPh sb="14" eb="16">
      <t>ヘイキン</t>
    </rPh>
    <rPh sb="19" eb="20">
      <t>ヒク</t>
    </rPh>
    <rPh sb="22" eb="24">
      <t>コンゴ</t>
    </rPh>
    <rPh sb="25" eb="27">
      <t>カンロ</t>
    </rPh>
    <rPh sb="28" eb="30">
      <t>コウシン</t>
    </rPh>
    <rPh sb="31" eb="33">
      <t>ヒツヨウ</t>
    </rPh>
    <rPh sb="44" eb="45">
      <t>カク</t>
    </rPh>
    <rPh sb="45" eb="47">
      <t>シヒョウ</t>
    </rPh>
    <rPh sb="56" eb="58">
      <t>ケイヒ</t>
    </rPh>
    <rPh sb="59" eb="61">
      <t>セツゲン</t>
    </rPh>
    <rPh sb="63" eb="65">
      <t>ザイゲン</t>
    </rPh>
    <rPh sb="66" eb="68">
      <t>ミア</t>
    </rPh>
    <rPh sb="70" eb="72">
      <t>トウシ</t>
    </rPh>
    <rPh sb="72" eb="74">
      <t>ケイカク</t>
    </rPh>
    <rPh sb="75" eb="77">
      <t>サクテイ</t>
    </rPh>
    <rPh sb="79" eb="81">
      <t>ヒツヨウ</t>
    </rPh>
    <phoneticPr fontId="4"/>
  </si>
  <si>
    <r>
      <t>　</t>
    </r>
    <r>
      <rPr>
        <sz val="10"/>
        <rFont val="ＭＳ ゴシック"/>
        <family val="3"/>
        <charset val="128"/>
      </rPr>
      <t>現状分析の結果を見ると、本市の簡易水道事業は、事業規模に収入が見合っていないこと、水需要に対し過大な施設を保有していること及び管路更新率が低いことから運営状況は良好とは言い難い。
　また、施設の老朽化が進行していると思われるため、より詳細に資産の情報を整理し、アセットマネジメントに取組んでいる。
　このような状況から、適正な収入の確保、それを財源とした施設更新及び有収率の向上が本市の課題である。
　これらの課題改善に向けて、水道事業を法適用するとともに、以下の事項の改善に取り組む。
①平成２９年度から料金徴取業務を民間委託し、経費の節減に取り組む。②中長期整備（更新）計画を策定し、アセットマネジメントを導入する。③法適用に向けて経営戦略を策定する。④広域連携については県内の動向を注視したい。</t>
    </r>
    <rPh sb="1" eb="3">
      <t>ゲンジョウ</t>
    </rPh>
    <rPh sb="3" eb="5">
      <t>ブンセキ</t>
    </rPh>
    <rPh sb="6" eb="8">
      <t>ケッカ</t>
    </rPh>
    <rPh sb="9" eb="10">
      <t>ミ</t>
    </rPh>
    <rPh sb="13" eb="14">
      <t>ホン</t>
    </rPh>
    <rPh sb="14" eb="15">
      <t>シ</t>
    </rPh>
    <rPh sb="16" eb="18">
      <t>カンイ</t>
    </rPh>
    <rPh sb="18" eb="20">
      <t>スイドウ</t>
    </rPh>
    <rPh sb="20" eb="22">
      <t>ジギョウ</t>
    </rPh>
    <rPh sb="24" eb="26">
      <t>ジギョウ</t>
    </rPh>
    <rPh sb="26" eb="28">
      <t>キボ</t>
    </rPh>
    <rPh sb="29" eb="31">
      <t>シュウニュウ</t>
    </rPh>
    <rPh sb="32" eb="34">
      <t>ミア</t>
    </rPh>
    <rPh sb="42" eb="43">
      <t>ミズ</t>
    </rPh>
    <rPh sb="43" eb="45">
      <t>ジュヨウ</t>
    </rPh>
    <rPh sb="62" eb="63">
      <t>オヨ</t>
    </rPh>
    <rPh sb="64" eb="66">
      <t>カンロ</t>
    </rPh>
    <rPh sb="66" eb="68">
      <t>コウシン</t>
    </rPh>
    <rPh sb="68" eb="69">
      <t>リツ</t>
    </rPh>
    <rPh sb="70" eb="71">
      <t>ヒク</t>
    </rPh>
    <rPh sb="76" eb="78">
      <t>ウンエイ</t>
    </rPh>
    <rPh sb="78" eb="80">
      <t>ジョウキョウ</t>
    </rPh>
    <rPh sb="81" eb="83">
      <t>リョウコウ</t>
    </rPh>
    <rPh sb="85" eb="86">
      <t>イ</t>
    </rPh>
    <rPh sb="87" eb="88">
      <t>ガタ</t>
    </rPh>
    <rPh sb="95" eb="97">
      <t>シセツ</t>
    </rPh>
    <rPh sb="98" eb="101">
      <t>ロウキュウカ</t>
    </rPh>
    <rPh sb="102" eb="104">
      <t>シンコウ</t>
    </rPh>
    <rPh sb="109" eb="110">
      <t>オモ</t>
    </rPh>
    <rPh sb="142" eb="144">
      <t>トリク</t>
    </rPh>
    <rPh sb="156" eb="158">
      <t>ジョウキョウ</t>
    </rPh>
    <rPh sb="173" eb="175">
      <t>ザイゲン</t>
    </rPh>
    <rPh sb="178" eb="180">
      <t>シセツ</t>
    </rPh>
    <rPh sb="180" eb="182">
      <t>コウシン</t>
    </rPh>
    <rPh sb="182" eb="183">
      <t>オヨ</t>
    </rPh>
    <rPh sb="184" eb="186">
      <t>ユウシュウ</t>
    </rPh>
    <rPh sb="186" eb="187">
      <t>リツ</t>
    </rPh>
    <rPh sb="188" eb="190">
      <t>コウジョウ</t>
    </rPh>
    <rPh sb="208" eb="210">
      <t>カイゼン</t>
    </rPh>
    <rPh sb="211" eb="212">
      <t>ム</t>
    </rPh>
    <rPh sb="215" eb="217">
      <t>スイドウ</t>
    </rPh>
    <rPh sb="220" eb="221">
      <t>ホウ</t>
    </rPh>
    <rPh sb="221" eb="223">
      <t>テキヨウ</t>
    </rPh>
    <rPh sb="230" eb="232">
      <t>イカ</t>
    </rPh>
    <rPh sb="233" eb="235">
      <t>ジコウ</t>
    </rPh>
    <rPh sb="236" eb="238">
      <t>カイゼン</t>
    </rPh>
    <rPh sb="239" eb="240">
      <t>ト</t>
    </rPh>
    <rPh sb="241" eb="242">
      <t>ク</t>
    </rPh>
    <rPh sb="246" eb="248">
      <t>ヘイセイ</t>
    </rPh>
    <rPh sb="250" eb="252">
      <t>ネンド</t>
    </rPh>
    <rPh sb="254" eb="256">
      <t>リョウキン</t>
    </rPh>
    <rPh sb="256" eb="258">
      <t>チョウシュ</t>
    </rPh>
    <rPh sb="258" eb="260">
      <t>ギョウム</t>
    </rPh>
    <rPh sb="261" eb="263">
      <t>ミンカン</t>
    </rPh>
    <rPh sb="263" eb="265">
      <t>イタク</t>
    </rPh>
    <rPh sb="267" eb="269">
      <t>ケイヒ</t>
    </rPh>
    <rPh sb="270" eb="272">
      <t>セツゲン</t>
    </rPh>
    <rPh sb="273" eb="274">
      <t>ト</t>
    </rPh>
    <rPh sb="275" eb="276">
      <t>ク</t>
    </rPh>
    <rPh sb="282" eb="284">
      <t>セイビ</t>
    </rPh>
    <rPh sb="285" eb="287">
      <t>コウシン</t>
    </rPh>
    <rPh sb="312" eb="313">
      <t>ホウ</t>
    </rPh>
    <rPh sb="313" eb="315">
      <t>テキヨウ</t>
    </rPh>
    <rPh sb="316" eb="317">
      <t>ム</t>
    </rPh>
    <rPh sb="319" eb="321">
      <t>ケイエイ</t>
    </rPh>
    <rPh sb="321" eb="323">
      <t>センリャク</t>
    </rPh>
    <rPh sb="324" eb="326">
      <t>サクテイ</t>
    </rPh>
    <rPh sb="339" eb="341">
      <t>ケンナイ</t>
    </rPh>
    <rPh sb="342" eb="344">
      <t>ドウコウ</t>
    </rPh>
    <rPh sb="345" eb="347">
      <t>チュウシ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</si>
</sst>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0.31</c:v>
                </c:pt>
                <c:pt idx="1">
                  <c:v>0.17</c:v>
                </c:pt>
                <c:pt idx="2">
                  <c:v>0.38</c:v>
                </c:pt>
                <c:pt idx="3">
                  <c:v>0.33</c:v>
                </c:pt>
                <c:pt idx="4">
                  <c:v>0.06</c:v>
                </c:pt>
              </c:numCache>
            </c:numRef>
          </c:val>
        </c:ser>
        <c:dLbls>
          <c:showLegendKey val="0"/>
          <c:showVal val="0"/>
          <c:showCatName val="0"/>
          <c:showSerName val="0"/>
          <c:showPercent val="0"/>
          <c:showBubbleSize val="0"/>
        </c:dLbls>
        <c:gapWidth val="150"/>
        <c:axId val="97030912"/>
        <c:axId val="9703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0.62</c:v>
                </c:pt>
                <c:pt idx="1">
                  <c:v>0.59</c:v>
                </c:pt>
                <c:pt idx="2">
                  <c:v>0.64</c:v>
                </c:pt>
                <c:pt idx="3">
                  <c:v>0.55000000000000004</c:v>
                </c:pt>
                <c:pt idx="4">
                  <c:v>0.54</c:v>
                </c:pt>
              </c:numCache>
            </c:numRef>
          </c:val>
          <c:smooth val="0"/>
        </c:ser>
        <c:dLbls>
          <c:showLegendKey val="0"/>
          <c:showVal val="0"/>
          <c:showCatName val="0"/>
          <c:showSerName val="0"/>
          <c:showPercent val="0"/>
          <c:showBubbleSize val="0"/>
        </c:dLbls>
        <c:marker val="1"/>
        <c:smooth val="0"/>
        <c:axId val="97030912"/>
        <c:axId val="97032832"/>
      </c:lineChart>
      <c:dateAx>
        <c:axId val="97030912"/>
        <c:scaling>
          <c:orientation val="minMax"/>
        </c:scaling>
        <c:delete val="1"/>
        <c:axPos val="b"/>
        <c:numFmt formatCode="ge" sourceLinked="1"/>
        <c:majorTickMark val="none"/>
        <c:minorTickMark val="none"/>
        <c:tickLblPos val="none"/>
        <c:crossAx val="97032832"/>
        <c:crosses val="autoZero"/>
        <c:auto val="1"/>
        <c:lblOffset val="100"/>
        <c:baseTimeUnit val="years"/>
      </c:dateAx>
      <c:valAx>
        <c:axId val="9703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3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54.99</c:v>
                </c:pt>
                <c:pt idx="1">
                  <c:v>53.03</c:v>
                </c:pt>
                <c:pt idx="2">
                  <c:v>50.52</c:v>
                </c:pt>
                <c:pt idx="3">
                  <c:v>49.65</c:v>
                </c:pt>
                <c:pt idx="4">
                  <c:v>53.01</c:v>
                </c:pt>
              </c:numCache>
            </c:numRef>
          </c:val>
        </c:ser>
        <c:dLbls>
          <c:showLegendKey val="0"/>
          <c:showVal val="0"/>
          <c:showCatName val="0"/>
          <c:showSerName val="0"/>
          <c:showPercent val="0"/>
          <c:showBubbleSize val="0"/>
        </c:dLbls>
        <c:gapWidth val="150"/>
        <c:axId val="100476032"/>
        <c:axId val="10047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64.3</c:v>
                </c:pt>
                <c:pt idx="1">
                  <c:v>63.99</c:v>
                </c:pt>
                <c:pt idx="2">
                  <c:v>62.01</c:v>
                </c:pt>
                <c:pt idx="3">
                  <c:v>60.68</c:v>
                </c:pt>
                <c:pt idx="4">
                  <c:v>59.87</c:v>
                </c:pt>
              </c:numCache>
            </c:numRef>
          </c:val>
          <c:smooth val="0"/>
        </c:ser>
        <c:dLbls>
          <c:showLegendKey val="0"/>
          <c:showVal val="0"/>
          <c:showCatName val="0"/>
          <c:showSerName val="0"/>
          <c:showPercent val="0"/>
          <c:showBubbleSize val="0"/>
        </c:dLbls>
        <c:marker val="1"/>
        <c:smooth val="0"/>
        <c:axId val="100476032"/>
        <c:axId val="100477952"/>
      </c:lineChart>
      <c:dateAx>
        <c:axId val="100476032"/>
        <c:scaling>
          <c:orientation val="minMax"/>
        </c:scaling>
        <c:delete val="1"/>
        <c:axPos val="b"/>
        <c:numFmt formatCode="ge" sourceLinked="1"/>
        <c:majorTickMark val="none"/>
        <c:minorTickMark val="none"/>
        <c:tickLblPos val="none"/>
        <c:crossAx val="100477952"/>
        <c:crosses val="autoZero"/>
        <c:auto val="1"/>
        <c:lblOffset val="100"/>
        <c:baseTimeUnit val="years"/>
      </c:dateAx>
      <c:valAx>
        <c:axId val="10047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47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71.989999999999995</c:v>
                </c:pt>
                <c:pt idx="1">
                  <c:v>71.8</c:v>
                </c:pt>
                <c:pt idx="2">
                  <c:v>73.7</c:v>
                </c:pt>
                <c:pt idx="3">
                  <c:v>73.62</c:v>
                </c:pt>
                <c:pt idx="4">
                  <c:v>69.040000000000006</c:v>
                </c:pt>
              </c:numCache>
            </c:numRef>
          </c:val>
        </c:ser>
        <c:dLbls>
          <c:showLegendKey val="0"/>
          <c:showVal val="0"/>
          <c:showCatName val="0"/>
          <c:showSerName val="0"/>
          <c:showPercent val="0"/>
          <c:showBubbleSize val="0"/>
        </c:dLbls>
        <c:gapWidth val="150"/>
        <c:axId val="100520704"/>
        <c:axId val="10052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76.38</c:v>
                </c:pt>
                <c:pt idx="1">
                  <c:v>76.260000000000005</c:v>
                </c:pt>
                <c:pt idx="2">
                  <c:v>75.8</c:v>
                </c:pt>
                <c:pt idx="3">
                  <c:v>75.760000000000005</c:v>
                </c:pt>
                <c:pt idx="4">
                  <c:v>75.48</c:v>
                </c:pt>
              </c:numCache>
            </c:numRef>
          </c:val>
          <c:smooth val="0"/>
        </c:ser>
        <c:dLbls>
          <c:showLegendKey val="0"/>
          <c:showVal val="0"/>
          <c:showCatName val="0"/>
          <c:showSerName val="0"/>
          <c:showPercent val="0"/>
          <c:showBubbleSize val="0"/>
        </c:dLbls>
        <c:marker val="1"/>
        <c:smooth val="0"/>
        <c:axId val="100520704"/>
        <c:axId val="100522624"/>
      </c:lineChart>
      <c:dateAx>
        <c:axId val="100520704"/>
        <c:scaling>
          <c:orientation val="minMax"/>
        </c:scaling>
        <c:delete val="1"/>
        <c:axPos val="b"/>
        <c:numFmt formatCode="ge" sourceLinked="1"/>
        <c:majorTickMark val="none"/>
        <c:minorTickMark val="none"/>
        <c:tickLblPos val="none"/>
        <c:crossAx val="100522624"/>
        <c:crosses val="autoZero"/>
        <c:auto val="1"/>
        <c:lblOffset val="100"/>
        <c:baseTimeUnit val="years"/>
      </c:dateAx>
      <c:valAx>
        <c:axId val="10052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2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86.62</c:v>
                </c:pt>
                <c:pt idx="1">
                  <c:v>74.48</c:v>
                </c:pt>
                <c:pt idx="2">
                  <c:v>85.84</c:v>
                </c:pt>
                <c:pt idx="3">
                  <c:v>86.83</c:v>
                </c:pt>
                <c:pt idx="4">
                  <c:v>86.64</c:v>
                </c:pt>
              </c:numCache>
            </c:numRef>
          </c:val>
        </c:ser>
        <c:dLbls>
          <c:showLegendKey val="0"/>
          <c:showVal val="0"/>
          <c:showCatName val="0"/>
          <c:showSerName val="0"/>
          <c:showPercent val="0"/>
          <c:showBubbleSize val="0"/>
        </c:dLbls>
        <c:gapWidth val="150"/>
        <c:axId val="96948608"/>
        <c:axId val="9695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76.64</c:v>
                </c:pt>
                <c:pt idx="1">
                  <c:v>75.91</c:v>
                </c:pt>
                <c:pt idx="2">
                  <c:v>77.19</c:v>
                </c:pt>
                <c:pt idx="3">
                  <c:v>77.48</c:v>
                </c:pt>
                <c:pt idx="4">
                  <c:v>76.02</c:v>
                </c:pt>
              </c:numCache>
            </c:numRef>
          </c:val>
          <c:smooth val="0"/>
        </c:ser>
        <c:dLbls>
          <c:showLegendKey val="0"/>
          <c:showVal val="0"/>
          <c:showCatName val="0"/>
          <c:showSerName val="0"/>
          <c:showPercent val="0"/>
          <c:showBubbleSize val="0"/>
        </c:dLbls>
        <c:marker val="1"/>
        <c:smooth val="0"/>
        <c:axId val="96948608"/>
        <c:axId val="96950528"/>
      </c:lineChart>
      <c:dateAx>
        <c:axId val="96948608"/>
        <c:scaling>
          <c:orientation val="minMax"/>
        </c:scaling>
        <c:delete val="1"/>
        <c:axPos val="b"/>
        <c:numFmt formatCode="ge" sourceLinked="1"/>
        <c:majorTickMark val="none"/>
        <c:minorTickMark val="none"/>
        <c:tickLblPos val="none"/>
        <c:crossAx val="96950528"/>
        <c:crosses val="autoZero"/>
        <c:auto val="1"/>
        <c:lblOffset val="100"/>
        <c:baseTimeUnit val="years"/>
      </c:dateAx>
      <c:valAx>
        <c:axId val="9695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4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986624"/>
        <c:axId val="96988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986624"/>
        <c:axId val="96988544"/>
      </c:lineChart>
      <c:dateAx>
        <c:axId val="96986624"/>
        <c:scaling>
          <c:orientation val="minMax"/>
        </c:scaling>
        <c:delete val="1"/>
        <c:axPos val="b"/>
        <c:numFmt formatCode="ge" sourceLinked="1"/>
        <c:majorTickMark val="none"/>
        <c:minorTickMark val="none"/>
        <c:tickLblPos val="none"/>
        <c:crossAx val="96988544"/>
        <c:crosses val="autoZero"/>
        <c:auto val="1"/>
        <c:lblOffset val="100"/>
        <c:baseTimeUnit val="years"/>
      </c:dateAx>
      <c:valAx>
        <c:axId val="9698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8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067008"/>
        <c:axId val="9906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067008"/>
        <c:axId val="99068928"/>
      </c:lineChart>
      <c:dateAx>
        <c:axId val="99067008"/>
        <c:scaling>
          <c:orientation val="minMax"/>
        </c:scaling>
        <c:delete val="1"/>
        <c:axPos val="b"/>
        <c:numFmt formatCode="ge" sourceLinked="1"/>
        <c:majorTickMark val="none"/>
        <c:minorTickMark val="none"/>
        <c:tickLblPos val="none"/>
        <c:crossAx val="99068928"/>
        <c:crosses val="autoZero"/>
        <c:auto val="1"/>
        <c:lblOffset val="100"/>
        <c:baseTimeUnit val="years"/>
      </c:dateAx>
      <c:valAx>
        <c:axId val="9906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6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910208"/>
        <c:axId val="9891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910208"/>
        <c:axId val="98912128"/>
      </c:lineChart>
      <c:dateAx>
        <c:axId val="98910208"/>
        <c:scaling>
          <c:orientation val="minMax"/>
        </c:scaling>
        <c:delete val="1"/>
        <c:axPos val="b"/>
        <c:numFmt formatCode="ge" sourceLinked="1"/>
        <c:majorTickMark val="none"/>
        <c:minorTickMark val="none"/>
        <c:tickLblPos val="none"/>
        <c:crossAx val="98912128"/>
        <c:crosses val="autoZero"/>
        <c:auto val="1"/>
        <c:lblOffset val="100"/>
        <c:baseTimeUnit val="years"/>
      </c:dateAx>
      <c:valAx>
        <c:axId val="9891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1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832768"/>
        <c:axId val="9894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832768"/>
        <c:axId val="98946432"/>
      </c:lineChart>
      <c:dateAx>
        <c:axId val="98832768"/>
        <c:scaling>
          <c:orientation val="minMax"/>
        </c:scaling>
        <c:delete val="1"/>
        <c:axPos val="b"/>
        <c:numFmt formatCode="ge" sourceLinked="1"/>
        <c:majorTickMark val="none"/>
        <c:minorTickMark val="none"/>
        <c:tickLblPos val="none"/>
        <c:crossAx val="98946432"/>
        <c:crosses val="autoZero"/>
        <c:auto val="1"/>
        <c:lblOffset val="100"/>
        <c:baseTimeUnit val="years"/>
      </c:dateAx>
      <c:valAx>
        <c:axId val="9894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3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1049.31</c:v>
                </c:pt>
                <c:pt idx="1">
                  <c:v>976.85</c:v>
                </c:pt>
                <c:pt idx="2">
                  <c:v>950.9</c:v>
                </c:pt>
                <c:pt idx="3">
                  <c:v>934.33</c:v>
                </c:pt>
                <c:pt idx="4">
                  <c:v>886.94</c:v>
                </c:pt>
              </c:numCache>
            </c:numRef>
          </c:val>
        </c:ser>
        <c:dLbls>
          <c:showLegendKey val="0"/>
          <c:showVal val="0"/>
          <c:showCatName val="0"/>
          <c:showSerName val="0"/>
          <c:showPercent val="0"/>
          <c:showBubbleSize val="0"/>
        </c:dLbls>
        <c:gapWidth val="150"/>
        <c:axId val="98847744"/>
        <c:axId val="9886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1355.28</c:v>
                </c:pt>
                <c:pt idx="1">
                  <c:v>1321.78</c:v>
                </c:pt>
                <c:pt idx="2">
                  <c:v>1326.51</c:v>
                </c:pt>
                <c:pt idx="3">
                  <c:v>1285.3599999999999</c:v>
                </c:pt>
                <c:pt idx="4">
                  <c:v>1246.73</c:v>
                </c:pt>
              </c:numCache>
            </c:numRef>
          </c:val>
          <c:smooth val="0"/>
        </c:ser>
        <c:dLbls>
          <c:showLegendKey val="0"/>
          <c:showVal val="0"/>
          <c:showCatName val="0"/>
          <c:showSerName val="0"/>
          <c:showPercent val="0"/>
          <c:showBubbleSize val="0"/>
        </c:dLbls>
        <c:marker val="1"/>
        <c:smooth val="0"/>
        <c:axId val="98847744"/>
        <c:axId val="98862208"/>
      </c:lineChart>
      <c:dateAx>
        <c:axId val="98847744"/>
        <c:scaling>
          <c:orientation val="minMax"/>
        </c:scaling>
        <c:delete val="1"/>
        <c:axPos val="b"/>
        <c:numFmt formatCode="ge" sourceLinked="1"/>
        <c:majorTickMark val="none"/>
        <c:minorTickMark val="none"/>
        <c:tickLblPos val="none"/>
        <c:crossAx val="98862208"/>
        <c:crosses val="autoZero"/>
        <c:auto val="1"/>
        <c:lblOffset val="100"/>
        <c:baseTimeUnit val="years"/>
      </c:dateAx>
      <c:valAx>
        <c:axId val="9886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4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55.42</c:v>
                </c:pt>
                <c:pt idx="1">
                  <c:v>56.93</c:v>
                </c:pt>
                <c:pt idx="2">
                  <c:v>57.3</c:v>
                </c:pt>
                <c:pt idx="3">
                  <c:v>56.93</c:v>
                </c:pt>
                <c:pt idx="4">
                  <c:v>59.38</c:v>
                </c:pt>
              </c:numCache>
            </c:numRef>
          </c:val>
        </c:ser>
        <c:dLbls>
          <c:showLegendKey val="0"/>
          <c:showVal val="0"/>
          <c:showCatName val="0"/>
          <c:showSerName val="0"/>
          <c:showPercent val="0"/>
          <c:showBubbleSize val="0"/>
        </c:dLbls>
        <c:gapWidth val="150"/>
        <c:axId val="100403840"/>
        <c:axId val="10040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54.56</c:v>
                </c:pt>
                <c:pt idx="1">
                  <c:v>54.57</c:v>
                </c:pt>
                <c:pt idx="2">
                  <c:v>54.4</c:v>
                </c:pt>
                <c:pt idx="3">
                  <c:v>54.45</c:v>
                </c:pt>
                <c:pt idx="4">
                  <c:v>54.33</c:v>
                </c:pt>
              </c:numCache>
            </c:numRef>
          </c:val>
          <c:smooth val="0"/>
        </c:ser>
        <c:dLbls>
          <c:showLegendKey val="0"/>
          <c:showVal val="0"/>
          <c:showCatName val="0"/>
          <c:showSerName val="0"/>
          <c:showPercent val="0"/>
          <c:showBubbleSize val="0"/>
        </c:dLbls>
        <c:marker val="1"/>
        <c:smooth val="0"/>
        <c:axId val="100403840"/>
        <c:axId val="100406016"/>
      </c:lineChart>
      <c:dateAx>
        <c:axId val="100403840"/>
        <c:scaling>
          <c:orientation val="minMax"/>
        </c:scaling>
        <c:delete val="1"/>
        <c:axPos val="b"/>
        <c:numFmt formatCode="ge" sourceLinked="1"/>
        <c:majorTickMark val="none"/>
        <c:minorTickMark val="none"/>
        <c:tickLblPos val="none"/>
        <c:crossAx val="100406016"/>
        <c:crosses val="autoZero"/>
        <c:auto val="1"/>
        <c:lblOffset val="100"/>
        <c:baseTimeUnit val="years"/>
      </c:dateAx>
      <c:valAx>
        <c:axId val="10040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40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260.41000000000003</c:v>
                </c:pt>
                <c:pt idx="1">
                  <c:v>270.91000000000003</c:v>
                </c:pt>
                <c:pt idx="2">
                  <c:v>274.08999999999997</c:v>
                </c:pt>
                <c:pt idx="3">
                  <c:v>282.2</c:v>
                </c:pt>
                <c:pt idx="4">
                  <c:v>277.49</c:v>
                </c:pt>
              </c:numCache>
            </c:numRef>
          </c:val>
        </c:ser>
        <c:dLbls>
          <c:showLegendKey val="0"/>
          <c:showVal val="0"/>
          <c:showCatName val="0"/>
          <c:showSerName val="0"/>
          <c:showPercent val="0"/>
          <c:showBubbleSize val="0"/>
        </c:dLbls>
        <c:gapWidth val="150"/>
        <c:axId val="100423168"/>
        <c:axId val="10042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314.44</c:v>
                </c:pt>
                <c:pt idx="1">
                  <c:v>318.02999999999997</c:v>
                </c:pt>
                <c:pt idx="2">
                  <c:v>325.14</c:v>
                </c:pt>
                <c:pt idx="3">
                  <c:v>332.75</c:v>
                </c:pt>
                <c:pt idx="4">
                  <c:v>341.05</c:v>
                </c:pt>
              </c:numCache>
            </c:numRef>
          </c:val>
          <c:smooth val="0"/>
        </c:ser>
        <c:dLbls>
          <c:showLegendKey val="0"/>
          <c:showVal val="0"/>
          <c:showCatName val="0"/>
          <c:showSerName val="0"/>
          <c:showPercent val="0"/>
          <c:showBubbleSize val="0"/>
        </c:dLbls>
        <c:marker val="1"/>
        <c:smooth val="0"/>
        <c:axId val="100423168"/>
        <c:axId val="100425088"/>
      </c:lineChart>
      <c:dateAx>
        <c:axId val="100423168"/>
        <c:scaling>
          <c:orientation val="minMax"/>
        </c:scaling>
        <c:delete val="1"/>
        <c:axPos val="b"/>
        <c:numFmt formatCode="ge" sourceLinked="1"/>
        <c:majorTickMark val="none"/>
        <c:minorTickMark val="none"/>
        <c:tickLblPos val="none"/>
        <c:crossAx val="100425088"/>
        <c:crosses val="autoZero"/>
        <c:auto val="1"/>
        <c:lblOffset val="100"/>
        <c:baseTimeUnit val="years"/>
      </c:dateAx>
      <c:valAx>
        <c:axId val="10042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42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57"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山梨県　北杜市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D1</v>
      </c>
      <c r="AA8" s="52"/>
      <c r="AB8" s="52"/>
      <c r="AC8" s="52"/>
      <c r="AD8" s="52"/>
      <c r="AE8" s="52"/>
      <c r="AF8" s="52"/>
      <c r="AG8" s="53"/>
      <c r="AH8" s="3"/>
      <c r="AI8" s="54">
        <f>データ!Q6</f>
        <v>48065</v>
      </c>
      <c r="AJ8" s="55"/>
      <c r="AK8" s="55"/>
      <c r="AL8" s="55"/>
      <c r="AM8" s="55"/>
      <c r="AN8" s="55"/>
      <c r="AO8" s="55"/>
      <c r="AP8" s="56"/>
      <c r="AQ8" s="46">
        <f>データ!R6</f>
        <v>602.48</v>
      </c>
      <c r="AR8" s="46"/>
      <c r="AS8" s="46"/>
      <c r="AT8" s="46"/>
      <c r="AU8" s="46"/>
      <c r="AV8" s="46"/>
      <c r="AW8" s="46"/>
      <c r="AX8" s="46"/>
      <c r="AY8" s="46">
        <f>データ!S6</f>
        <v>79.78</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96.6</v>
      </c>
      <c r="S10" s="46"/>
      <c r="T10" s="46"/>
      <c r="U10" s="46"/>
      <c r="V10" s="46"/>
      <c r="W10" s="46"/>
      <c r="X10" s="46"/>
      <c r="Y10" s="46"/>
      <c r="Z10" s="80">
        <f>データ!P6</f>
        <v>2380</v>
      </c>
      <c r="AA10" s="80"/>
      <c r="AB10" s="80"/>
      <c r="AC10" s="80"/>
      <c r="AD10" s="80"/>
      <c r="AE10" s="80"/>
      <c r="AF10" s="80"/>
      <c r="AG10" s="80"/>
      <c r="AH10" s="2"/>
      <c r="AI10" s="80">
        <f>データ!T6</f>
        <v>46297</v>
      </c>
      <c r="AJ10" s="80"/>
      <c r="AK10" s="80"/>
      <c r="AL10" s="80"/>
      <c r="AM10" s="80"/>
      <c r="AN10" s="80"/>
      <c r="AO10" s="80"/>
      <c r="AP10" s="80"/>
      <c r="AQ10" s="46">
        <f>データ!U6</f>
        <v>223.49</v>
      </c>
      <c r="AR10" s="46"/>
      <c r="AS10" s="46"/>
      <c r="AT10" s="46"/>
      <c r="AU10" s="46"/>
      <c r="AV10" s="46"/>
      <c r="AW10" s="46"/>
      <c r="AX10" s="46"/>
      <c r="AY10" s="46">
        <f>データ!V6</f>
        <v>207.15</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105</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1" t="s">
        <v>106</v>
      </c>
      <c r="BM47" s="82"/>
      <c r="BN47" s="82"/>
      <c r="BO47" s="82"/>
      <c r="BP47" s="82"/>
      <c r="BQ47" s="82"/>
      <c r="BR47" s="82"/>
      <c r="BS47" s="82"/>
      <c r="BT47" s="82"/>
      <c r="BU47" s="82"/>
      <c r="BV47" s="82"/>
      <c r="BW47" s="82"/>
      <c r="BX47" s="82"/>
      <c r="BY47" s="82"/>
      <c r="BZ47" s="83"/>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1"/>
      <c r="BM48" s="82"/>
      <c r="BN48" s="82"/>
      <c r="BO48" s="82"/>
      <c r="BP48" s="82"/>
      <c r="BQ48" s="82"/>
      <c r="BR48" s="82"/>
      <c r="BS48" s="82"/>
      <c r="BT48" s="82"/>
      <c r="BU48" s="82"/>
      <c r="BV48" s="82"/>
      <c r="BW48" s="82"/>
      <c r="BX48" s="82"/>
      <c r="BY48" s="82"/>
      <c r="BZ48" s="83"/>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1"/>
      <c r="BM49" s="82"/>
      <c r="BN49" s="82"/>
      <c r="BO49" s="82"/>
      <c r="BP49" s="82"/>
      <c r="BQ49" s="82"/>
      <c r="BR49" s="82"/>
      <c r="BS49" s="82"/>
      <c r="BT49" s="82"/>
      <c r="BU49" s="82"/>
      <c r="BV49" s="82"/>
      <c r="BW49" s="82"/>
      <c r="BX49" s="82"/>
      <c r="BY49" s="82"/>
      <c r="BZ49" s="83"/>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1"/>
      <c r="BM50" s="82"/>
      <c r="BN50" s="82"/>
      <c r="BO50" s="82"/>
      <c r="BP50" s="82"/>
      <c r="BQ50" s="82"/>
      <c r="BR50" s="82"/>
      <c r="BS50" s="82"/>
      <c r="BT50" s="82"/>
      <c r="BU50" s="82"/>
      <c r="BV50" s="82"/>
      <c r="BW50" s="82"/>
      <c r="BX50" s="82"/>
      <c r="BY50" s="82"/>
      <c r="BZ50" s="83"/>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1"/>
      <c r="BM51" s="82"/>
      <c r="BN51" s="82"/>
      <c r="BO51" s="82"/>
      <c r="BP51" s="82"/>
      <c r="BQ51" s="82"/>
      <c r="BR51" s="82"/>
      <c r="BS51" s="82"/>
      <c r="BT51" s="82"/>
      <c r="BU51" s="82"/>
      <c r="BV51" s="82"/>
      <c r="BW51" s="82"/>
      <c r="BX51" s="82"/>
      <c r="BY51" s="82"/>
      <c r="BZ51" s="83"/>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1"/>
      <c r="BM52" s="82"/>
      <c r="BN52" s="82"/>
      <c r="BO52" s="82"/>
      <c r="BP52" s="82"/>
      <c r="BQ52" s="82"/>
      <c r="BR52" s="82"/>
      <c r="BS52" s="82"/>
      <c r="BT52" s="82"/>
      <c r="BU52" s="82"/>
      <c r="BV52" s="82"/>
      <c r="BW52" s="82"/>
      <c r="BX52" s="82"/>
      <c r="BY52" s="82"/>
      <c r="BZ52" s="83"/>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1"/>
      <c r="BM53" s="82"/>
      <c r="BN53" s="82"/>
      <c r="BO53" s="82"/>
      <c r="BP53" s="82"/>
      <c r="BQ53" s="82"/>
      <c r="BR53" s="82"/>
      <c r="BS53" s="82"/>
      <c r="BT53" s="82"/>
      <c r="BU53" s="82"/>
      <c r="BV53" s="82"/>
      <c r="BW53" s="82"/>
      <c r="BX53" s="82"/>
      <c r="BY53" s="82"/>
      <c r="BZ53" s="83"/>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1"/>
      <c r="BM54" s="82"/>
      <c r="BN54" s="82"/>
      <c r="BO54" s="82"/>
      <c r="BP54" s="82"/>
      <c r="BQ54" s="82"/>
      <c r="BR54" s="82"/>
      <c r="BS54" s="82"/>
      <c r="BT54" s="82"/>
      <c r="BU54" s="82"/>
      <c r="BV54" s="82"/>
      <c r="BW54" s="82"/>
      <c r="BX54" s="82"/>
      <c r="BY54" s="82"/>
      <c r="BZ54" s="83"/>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1"/>
      <c r="BM55" s="82"/>
      <c r="BN55" s="82"/>
      <c r="BO55" s="82"/>
      <c r="BP55" s="82"/>
      <c r="BQ55" s="82"/>
      <c r="BR55" s="82"/>
      <c r="BS55" s="82"/>
      <c r="BT55" s="82"/>
      <c r="BU55" s="82"/>
      <c r="BV55" s="82"/>
      <c r="BW55" s="82"/>
      <c r="BX55" s="82"/>
      <c r="BY55" s="82"/>
      <c r="BZ55" s="83"/>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81"/>
      <c r="BM56" s="82"/>
      <c r="BN56" s="82"/>
      <c r="BO56" s="82"/>
      <c r="BP56" s="82"/>
      <c r="BQ56" s="82"/>
      <c r="BR56" s="82"/>
      <c r="BS56" s="82"/>
      <c r="BT56" s="82"/>
      <c r="BU56" s="82"/>
      <c r="BV56" s="82"/>
      <c r="BW56" s="82"/>
      <c r="BX56" s="82"/>
      <c r="BY56" s="82"/>
      <c r="BZ56" s="83"/>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81"/>
      <c r="BM57" s="82"/>
      <c r="BN57" s="82"/>
      <c r="BO57" s="82"/>
      <c r="BP57" s="82"/>
      <c r="BQ57" s="82"/>
      <c r="BR57" s="82"/>
      <c r="BS57" s="82"/>
      <c r="BT57" s="82"/>
      <c r="BU57" s="82"/>
      <c r="BV57" s="82"/>
      <c r="BW57" s="82"/>
      <c r="BX57" s="82"/>
      <c r="BY57" s="82"/>
      <c r="BZ57" s="83"/>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1"/>
      <c r="BM58" s="82"/>
      <c r="BN58" s="82"/>
      <c r="BO58" s="82"/>
      <c r="BP58" s="82"/>
      <c r="BQ58" s="82"/>
      <c r="BR58" s="82"/>
      <c r="BS58" s="82"/>
      <c r="BT58" s="82"/>
      <c r="BU58" s="82"/>
      <c r="BV58" s="82"/>
      <c r="BW58" s="82"/>
      <c r="BX58" s="82"/>
      <c r="BY58" s="82"/>
      <c r="BZ58" s="83"/>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1"/>
      <c r="BM59" s="82"/>
      <c r="BN59" s="82"/>
      <c r="BO59" s="82"/>
      <c r="BP59" s="82"/>
      <c r="BQ59" s="82"/>
      <c r="BR59" s="82"/>
      <c r="BS59" s="82"/>
      <c r="BT59" s="82"/>
      <c r="BU59" s="82"/>
      <c r="BV59" s="82"/>
      <c r="BW59" s="82"/>
      <c r="BX59" s="82"/>
      <c r="BY59" s="82"/>
      <c r="BZ59" s="83"/>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81"/>
      <c r="BM60" s="82"/>
      <c r="BN60" s="82"/>
      <c r="BO60" s="82"/>
      <c r="BP60" s="82"/>
      <c r="BQ60" s="82"/>
      <c r="BR60" s="82"/>
      <c r="BS60" s="82"/>
      <c r="BT60" s="82"/>
      <c r="BU60" s="82"/>
      <c r="BV60" s="82"/>
      <c r="BW60" s="82"/>
      <c r="BX60" s="82"/>
      <c r="BY60" s="82"/>
      <c r="BZ60" s="83"/>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81"/>
      <c r="BM61" s="82"/>
      <c r="BN61" s="82"/>
      <c r="BO61" s="82"/>
      <c r="BP61" s="82"/>
      <c r="BQ61" s="82"/>
      <c r="BR61" s="82"/>
      <c r="BS61" s="82"/>
      <c r="BT61" s="82"/>
      <c r="BU61" s="82"/>
      <c r="BV61" s="82"/>
      <c r="BW61" s="82"/>
      <c r="BX61" s="82"/>
      <c r="BY61" s="82"/>
      <c r="BZ61" s="83"/>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1"/>
      <c r="BM62" s="82"/>
      <c r="BN62" s="82"/>
      <c r="BO62" s="82"/>
      <c r="BP62" s="82"/>
      <c r="BQ62" s="82"/>
      <c r="BR62" s="82"/>
      <c r="BS62" s="82"/>
      <c r="BT62" s="82"/>
      <c r="BU62" s="82"/>
      <c r="BV62" s="82"/>
      <c r="BW62" s="82"/>
      <c r="BX62" s="82"/>
      <c r="BY62" s="82"/>
      <c r="BZ62" s="83"/>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4"/>
      <c r="BM63" s="85"/>
      <c r="BN63" s="85"/>
      <c r="BO63" s="85"/>
      <c r="BP63" s="85"/>
      <c r="BQ63" s="85"/>
      <c r="BR63" s="85"/>
      <c r="BS63" s="85"/>
      <c r="BT63" s="85"/>
      <c r="BU63" s="85"/>
      <c r="BV63" s="85"/>
      <c r="BW63" s="85"/>
      <c r="BX63" s="85"/>
      <c r="BY63" s="85"/>
      <c r="BZ63" s="86"/>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1" t="s">
        <v>107</v>
      </c>
      <c r="BM66" s="82"/>
      <c r="BN66" s="82"/>
      <c r="BO66" s="82"/>
      <c r="BP66" s="82"/>
      <c r="BQ66" s="82"/>
      <c r="BR66" s="82"/>
      <c r="BS66" s="82"/>
      <c r="BT66" s="82"/>
      <c r="BU66" s="82"/>
      <c r="BV66" s="82"/>
      <c r="BW66" s="82"/>
      <c r="BX66" s="82"/>
      <c r="BY66" s="82"/>
      <c r="BZ66" s="83"/>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1"/>
      <c r="BM67" s="82"/>
      <c r="BN67" s="82"/>
      <c r="BO67" s="82"/>
      <c r="BP67" s="82"/>
      <c r="BQ67" s="82"/>
      <c r="BR67" s="82"/>
      <c r="BS67" s="82"/>
      <c r="BT67" s="82"/>
      <c r="BU67" s="82"/>
      <c r="BV67" s="82"/>
      <c r="BW67" s="82"/>
      <c r="BX67" s="82"/>
      <c r="BY67" s="82"/>
      <c r="BZ67" s="83"/>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1"/>
      <c r="BM68" s="82"/>
      <c r="BN68" s="82"/>
      <c r="BO68" s="82"/>
      <c r="BP68" s="82"/>
      <c r="BQ68" s="82"/>
      <c r="BR68" s="82"/>
      <c r="BS68" s="82"/>
      <c r="BT68" s="82"/>
      <c r="BU68" s="82"/>
      <c r="BV68" s="82"/>
      <c r="BW68" s="82"/>
      <c r="BX68" s="82"/>
      <c r="BY68" s="82"/>
      <c r="BZ68" s="83"/>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1"/>
      <c r="BM69" s="82"/>
      <c r="BN69" s="82"/>
      <c r="BO69" s="82"/>
      <c r="BP69" s="82"/>
      <c r="BQ69" s="82"/>
      <c r="BR69" s="82"/>
      <c r="BS69" s="82"/>
      <c r="BT69" s="82"/>
      <c r="BU69" s="82"/>
      <c r="BV69" s="82"/>
      <c r="BW69" s="82"/>
      <c r="BX69" s="82"/>
      <c r="BY69" s="82"/>
      <c r="BZ69" s="83"/>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1"/>
      <c r="BM70" s="82"/>
      <c r="BN70" s="82"/>
      <c r="BO70" s="82"/>
      <c r="BP70" s="82"/>
      <c r="BQ70" s="82"/>
      <c r="BR70" s="82"/>
      <c r="BS70" s="82"/>
      <c r="BT70" s="82"/>
      <c r="BU70" s="82"/>
      <c r="BV70" s="82"/>
      <c r="BW70" s="82"/>
      <c r="BX70" s="82"/>
      <c r="BY70" s="82"/>
      <c r="BZ70" s="83"/>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1"/>
      <c r="BM71" s="82"/>
      <c r="BN71" s="82"/>
      <c r="BO71" s="82"/>
      <c r="BP71" s="82"/>
      <c r="BQ71" s="82"/>
      <c r="BR71" s="82"/>
      <c r="BS71" s="82"/>
      <c r="BT71" s="82"/>
      <c r="BU71" s="82"/>
      <c r="BV71" s="82"/>
      <c r="BW71" s="82"/>
      <c r="BX71" s="82"/>
      <c r="BY71" s="82"/>
      <c r="BZ71" s="83"/>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1"/>
      <c r="BM72" s="82"/>
      <c r="BN72" s="82"/>
      <c r="BO72" s="82"/>
      <c r="BP72" s="82"/>
      <c r="BQ72" s="82"/>
      <c r="BR72" s="82"/>
      <c r="BS72" s="82"/>
      <c r="BT72" s="82"/>
      <c r="BU72" s="82"/>
      <c r="BV72" s="82"/>
      <c r="BW72" s="82"/>
      <c r="BX72" s="82"/>
      <c r="BY72" s="82"/>
      <c r="BZ72" s="83"/>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1"/>
      <c r="BM73" s="82"/>
      <c r="BN73" s="82"/>
      <c r="BO73" s="82"/>
      <c r="BP73" s="82"/>
      <c r="BQ73" s="82"/>
      <c r="BR73" s="82"/>
      <c r="BS73" s="82"/>
      <c r="BT73" s="82"/>
      <c r="BU73" s="82"/>
      <c r="BV73" s="82"/>
      <c r="BW73" s="82"/>
      <c r="BX73" s="82"/>
      <c r="BY73" s="82"/>
      <c r="BZ73" s="83"/>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1"/>
      <c r="BM74" s="82"/>
      <c r="BN74" s="82"/>
      <c r="BO74" s="82"/>
      <c r="BP74" s="82"/>
      <c r="BQ74" s="82"/>
      <c r="BR74" s="82"/>
      <c r="BS74" s="82"/>
      <c r="BT74" s="82"/>
      <c r="BU74" s="82"/>
      <c r="BV74" s="82"/>
      <c r="BW74" s="82"/>
      <c r="BX74" s="82"/>
      <c r="BY74" s="82"/>
      <c r="BZ74" s="83"/>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1"/>
      <c r="BM75" s="82"/>
      <c r="BN75" s="82"/>
      <c r="BO75" s="82"/>
      <c r="BP75" s="82"/>
      <c r="BQ75" s="82"/>
      <c r="BR75" s="82"/>
      <c r="BS75" s="82"/>
      <c r="BT75" s="82"/>
      <c r="BU75" s="82"/>
      <c r="BV75" s="82"/>
      <c r="BW75" s="82"/>
      <c r="BX75" s="82"/>
      <c r="BY75" s="82"/>
      <c r="BZ75" s="83"/>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1"/>
      <c r="BM76" s="82"/>
      <c r="BN76" s="82"/>
      <c r="BO76" s="82"/>
      <c r="BP76" s="82"/>
      <c r="BQ76" s="82"/>
      <c r="BR76" s="82"/>
      <c r="BS76" s="82"/>
      <c r="BT76" s="82"/>
      <c r="BU76" s="82"/>
      <c r="BV76" s="82"/>
      <c r="BW76" s="82"/>
      <c r="BX76" s="82"/>
      <c r="BY76" s="82"/>
      <c r="BZ76" s="83"/>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1"/>
      <c r="BM77" s="82"/>
      <c r="BN77" s="82"/>
      <c r="BO77" s="82"/>
      <c r="BP77" s="82"/>
      <c r="BQ77" s="82"/>
      <c r="BR77" s="82"/>
      <c r="BS77" s="82"/>
      <c r="BT77" s="82"/>
      <c r="BU77" s="82"/>
      <c r="BV77" s="82"/>
      <c r="BW77" s="82"/>
      <c r="BX77" s="82"/>
      <c r="BY77" s="82"/>
      <c r="BZ77" s="83"/>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1"/>
      <c r="BM78" s="82"/>
      <c r="BN78" s="82"/>
      <c r="BO78" s="82"/>
      <c r="BP78" s="82"/>
      <c r="BQ78" s="82"/>
      <c r="BR78" s="82"/>
      <c r="BS78" s="82"/>
      <c r="BT78" s="82"/>
      <c r="BU78" s="82"/>
      <c r="BV78" s="82"/>
      <c r="BW78" s="82"/>
      <c r="BX78" s="82"/>
      <c r="BY78" s="82"/>
      <c r="BZ78" s="83"/>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81"/>
      <c r="BM79" s="82"/>
      <c r="BN79" s="82"/>
      <c r="BO79" s="82"/>
      <c r="BP79" s="82"/>
      <c r="BQ79" s="82"/>
      <c r="BR79" s="82"/>
      <c r="BS79" s="82"/>
      <c r="BT79" s="82"/>
      <c r="BU79" s="82"/>
      <c r="BV79" s="82"/>
      <c r="BW79" s="82"/>
      <c r="BX79" s="82"/>
      <c r="BY79" s="82"/>
      <c r="BZ79" s="83"/>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81"/>
      <c r="BM80" s="82"/>
      <c r="BN80" s="82"/>
      <c r="BO80" s="82"/>
      <c r="BP80" s="82"/>
      <c r="BQ80" s="82"/>
      <c r="BR80" s="82"/>
      <c r="BS80" s="82"/>
      <c r="BT80" s="82"/>
      <c r="BU80" s="82"/>
      <c r="BV80" s="82"/>
      <c r="BW80" s="82"/>
      <c r="BX80" s="82"/>
      <c r="BY80" s="82"/>
      <c r="BZ80" s="83"/>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1"/>
      <c r="BM81" s="82"/>
      <c r="BN81" s="82"/>
      <c r="BO81" s="82"/>
      <c r="BP81" s="82"/>
      <c r="BQ81" s="82"/>
      <c r="BR81" s="82"/>
      <c r="BS81" s="82"/>
      <c r="BT81" s="82"/>
      <c r="BU81" s="82"/>
      <c r="BV81" s="82"/>
      <c r="BW81" s="82"/>
      <c r="BX81" s="82"/>
      <c r="BY81" s="82"/>
      <c r="BZ81" s="83"/>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4"/>
      <c r="BM82" s="85"/>
      <c r="BN82" s="85"/>
      <c r="BO82" s="85"/>
      <c r="BP82" s="85"/>
      <c r="BQ82" s="85"/>
      <c r="BR82" s="85"/>
      <c r="BS82" s="85"/>
      <c r="BT82" s="85"/>
      <c r="BU82" s="85"/>
      <c r="BV82" s="85"/>
      <c r="BW82" s="85"/>
      <c r="BX82" s="85"/>
      <c r="BY82" s="85"/>
      <c r="BZ82" s="86"/>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8" t="s">
        <v>49</v>
      </c>
      <c r="I3" s="89"/>
      <c r="J3" s="89"/>
      <c r="K3" s="89"/>
      <c r="L3" s="89"/>
      <c r="M3" s="89"/>
      <c r="N3" s="89"/>
      <c r="O3" s="89"/>
      <c r="P3" s="89"/>
      <c r="Q3" s="89"/>
      <c r="R3" s="89"/>
      <c r="S3" s="89"/>
      <c r="T3" s="89"/>
      <c r="U3" s="89"/>
      <c r="V3" s="90"/>
      <c r="W3" s="94" t="s">
        <v>50</v>
      </c>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t="s">
        <v>51</v>
      </c>
      <c r="DH3" s="87"/>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row>
    <row r="4" spans="1:143">
      <c r="A4" s="26" t="s">
        <v>52</v>
      </c>
      <c r="B4" s="28"/>
      <c r="C4" s="28"/>
      <c r="D4" s="28"/>
      <c r="E4" s="28"/>
      <c r="F4" s="28"/>
      <c r="G4" s="28"/>
      <c r="H4" s="91"/>
      <c r="I4" s="92"/>
      <c r="J4" s="92"/>
      <c r="K4" s="92"/>
      <c r="L4" s="92"/>
      <c r="M4" s="92"/>
      <c r="N4" s="92"/>
      <c r="O4" s="92"/>
      <c r="P4" s="92"/>
      <c r="Q4" s="92"/>
      <c r="R4" s="92"/>
      <c r="S4" s="92"/>
      <c r="T4" s="92"/>
      <c r="U4" s="92"/>
      <c r="V4" s="93"/>
      <c r="W4" s="87" t="s">
        <v>53</v>
      </c>
      <c r="X4" s="87"/>
      <c r="Y4" s="87"/>
      <c r="Z4" s="87"/>
      <c r="AA4" s="87"/>
      <c r="AB4" s="87"/>
      <c r="AC4" s="87"/>
      <c r="AD4" s="87"/>
      <c r="AE4" s="87"/>
      <c r="AF4" s="87"/>
      <c r="AG4" s="87"/>
      <c r="AH4" s="87" t="s">
        <v>54</v>
      </c>
      <c r="AI4" s="87"/>
      <c r="AJ4" s="87"/>
      <c r="AK4" s="87"/>
      <c r="AL4" s="87"/>
      <c r="AM4" s="87"/>
      <c r="AN4" s="87"/>
      <c r="AO4" s="87"/>
      <c r="AP4" s="87"/>
      <c r="AQ4" s="87"/>
      <c r="AR4" s="87"/>
      <c r="AS4" s="87" t="s">
        <v>55</v>
      </c>
      <c r="AT4" s="87"/>
      <c r="AU4" s="87"/>
      <c r="AV4" s="87"/>
      <c r="AW4" s="87"/>
      <c r="AX4" s="87"/>
      <c r="AY4" s="87"/>
      <c r="AZ4" s="87"/>
      <c r="BA4" s="87"/>
      <c r="BB4" s="87"/>
      <c r="BC4" s="87"/>
      <c r="BD4" s="87" t="s">
        <v>56</v>
      </c>
      <c r="BE4" s="87"/>
      <c r="BF4" s="87"/>
      <c r="BG4" s="87"/>
      <c r="BH4" s="87"/>
      <c r="BI4" s="87"/>
      <c r="BJ4" s="87"/>
      <c r="BK4" s="87"/>
      <c r="BL4" s="87"/>
      <c r="BM4" s="87"/>
      <c r="BN4" s="87"/>
      <c r="BO4" s="87" t="s">
        <v>57</v>
      </c>
      <c r="BP4" s="87"/>
      <c r="BQ4" s="87"/>
      <c r="BR4" s="87"/>
      <c r="BS4" s="87"/>
      <c r="BT4" s="87"/>
      <c r="BU4" s="87"/>
      <c r="BV4" s="87"/>
      <c r="BW4" s="87"/>
      <c r="BX4" s="87"/>
      <c r="BY4" s="87"/>
      <c r="BZ4" s="87" t="s">
        <v>58</v>
      </c>
      <c r="CA4" s="87"/>
      <c r="CB4" s="87"/>
      <c r="CC4" s="87"/>
      <c r="CD4" s="87"/>
      <c r="CE4" s="87"/>
      <c r="CF4" s="87"/>
      <c r="CG4" s="87"/>
      <c r="CH4" s="87"/>
      <c r="CI4" s="87"/>
      <c r="CJ4" s="87"/>
      <c r="CK4" s="87" t="s">
        <v>59</v>
      </c>
      <c r="CL4" s="87"/>
      <c r="CM4" s="87"/>
      <c r="CN4" s="87"/>
      <c r="CO4" s="87"/>
      <c r="CP4" s="87"/>
      <c r="CQ4" s="87"/>
      <c r="CR4" s="87"/>
      <c r="CS4" s="87"/>
      <c r="CT4" s="87"/>
      <c r="CU4" s="87"/>
      <c r="CV4" s="87" t="s">
        <v>60</v>
      </c>
      <c r="CW4" s="87"/>
      <c r="CX4" s="87"/>
      <c r="CY4" s="87"/>
      <c r="CZ4" s="87"/>
      <c r="DA4" s="87"/>
      <c r="DB4" s="87"/>
      <c r="DC4" s="87"/>
      <c r="DD4" s="87"/>
      <c r="DE4" s="87"/>
      <c r="DF4" s="87"/>
      <c r="DG4" s="87" t="s">
        <v>61</v>
      </c>
      <c r="DH4" s="87"/>
      <c r="DI4" s="87"/>
      <c r="DJ4" s="87"/>
      <c r="DK4" s="87"/>
      <c r="DL4" s="87"/>
      <c r="DM4" s="87"/>
      <c r="DN4" s="87"/>
      <c r="DO4" s="87"/>
      <c r="DP4" s="87"/>
      <c r="DQ4" s="87"/>
      <c r="DR4" s="87" t="s">
        <v>62</v>
      </c>
      <c r="DS4" s="87"/>
      <c r="DT4" s="87"/>
      <c r="DU4" s="87"/>
      <c r="DV4" s="87"/>
      <c r="DW4" s="87"/>
      <c r="DX4" s="87"/>
      <c r="DY4" s="87"/>
      <c r="DZ4" s="87"/>
      <c r="EA4" s="87"/>
      <c r="EB4" s="87"/>
      <c r="EC4" s="87" t="s">
        <v>63</v>
      </c>
      <c r="ED4" s="87"/>
      <c r="EE4" s="87"/>
      <c r="EF4" s="87"/>
      <c r="EG4" s="87"/>
      <c r="EH4" s="87"/>
      <c r="EI4" s="87"/>
      <c r="EJ4" s="87"/>
      <c r="EK4" s="87"/>
      <c r="EL4" s="87"/>
      <c r="EM4" s="87"/>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192091</v>
      </c>
      <c r="D6" s="31">
        <f t="shared" si="3"/>
        <v>47</v>
      </c>
      <c r="E6" s="31">
        <f t="shared" si="3"/>
        <v>1</v>
      </c>
      <c r="F6" s="31">
        <f t="shared" si="3"/>
        <v>0</v>
      </c>
      <c r="G6" s="31">
        <f t="shared" si="3"/>
        <v>0</v>
      </c>
      <c r="H6" s="31" t="str">
        <f t="shared" si="3"/>
        <v>山梨県　北杜市</v>
      </c>
      <c r="I6" s="31" t="str">
        <f t="shared" si="3"/>
        <v>法非適用</v>
      </c>
      <c r="J6" s="31" t="str">
        <f t="shared" si="3"/>
        <v>水道事業</v>
      </c>
      <c r="K6" s="31" t="str">
        <f t="shared" si="3"/>
        <v>簡易水道事業</v>
      </c>
      <c r="L6" s="31" t="str">
        <f t="shared" si="3"/>
        <v>D1</v>
      </c>
      <c r="M6" s="32" t="str">
        <f t="shared" si="3"/>
        <v>-</v>
      </c>
      <c r="N6" s="32" t="str">
        <f t="shared" si="3"/>
        <v>該当数値なし</v>
      </c>
      <c r="O6" s="32">
        <f t="shared" si="3"/>
        <v>96.6</v>
      </c>
      <c r="P6" s="32">
        <f t="shared" si="3"/>
        <v>2380</v>
      </c>
      <c r="Q6" s="32">
        <f t="shared" si="3"/>
        <v>48065</v>
      </c>
      <c r="R6" s="32">
        <f t="shared" si="3"/>
        <v>602.48</v>
      </c>
      <c r="S6" s="32">
        <f t="shared" si="3"/>
        <v>79.78</v>
      </c>
      <c r="T6" s="32">
        <f t="shared" si="3"/>
        <v>46297</v>
      </c>
      <c r="U6" s="32">
        <f t="shared" si="3"/>
        <v>223.49</v>
      </c>
      <c r="V6" s="32">
        <f t="shared" si="3"/>
        <v>207.15</v>
      </c>
      <c r="W6" s="33">
        <f>IF(W7="",NA(),W7)</f>
        <v>86.62</v>
      </c>
      <c r="X6" s="33">
        <f t="shared" ref="X6:AF6" si="4">IF(X7="",NA(),X7)</f>
        <v>74.48</v>
      </c>
      <c r="Y6" s="33">
        <f t="shared" si="4"/>
        <v>85.84</v>
      </c>
      <c r="Z6" s="33">
        <f t="shared" si="4"/>
        <v>86.83</v>
      </c>
      <c r="AA6" s="33">
        <f t="shared" si="4"/>
        <v>86.64</v>
      </c>
      <c r="AB6" s="33">
        <f t="shared" si="4"/>
        <v>76.64</v>
      </c>
      <c r="AC6" s="33">
        <f t="shared" si="4"/>
        <v>75.91</v>
      </c>
      <c r="AD6" s="33">
        <f t="shared" si="4"/>
        <v>77.19</v>
      </c>
      <c r="AE6" s="33">
        <f t="shared" si="4"/>
        <v>77.48</v>
      </c>
      <c r="AF6" s="33">
        <f t="shared" si="4"/>
        <v>76.02</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1049.31</v>
      </c>
      <c r="BE6" s="33">
        <f t="shared" ref="BE6:BM6" si="7">IF(BE7="",NA(),BE7)</f>
        <v>976.85</v>
      </c>
      <c r="BF6" s="33">
        <f t="shared" si="7"/>
        <v>950.9</v>
      </c>
      <c r="BG6" s="33">
        <f t="shared" si="7"/>
        <v>934.33</v>
      </c>
      <c r="BH6" s="33">
        <f t="shared" si="7"/>
        <v>886.94</v>
      </c>
      <c r="BI6" s="33">
        <f t="shared" si="7"/>
        <v>1355.28</v>
      </c>
      <c r="BJ6" s="33">
        <f t="shared" si="7"/>
        <v>1321.78</v>
      </c>
      <c r="BK6" s="33">
        <f t="shared" si="7"/>
        <v>1326.51</v>
      </c>
      <c r="BL6" s="33">
        <f t="shared" si="7"/>
        <v>1285.3599999999999</v>
      </c>
      <c r="BM6" s="33">
        <f t="shared" si="7"/>
        <v>1246.73</v>
      </c>
      <c r="BN6" s="32" t="str">
        <f>IF(BN7="","",IF(BN7="-","【-】","【"&amp;SUBSTITUTE(TEXT(BN7,"#,##0.00"),"-","△")&amp;"】"))</f>
        <v>【1,242.90】</v>
      </c>
      <c r="BO6" s="33">
        <f>IF(BO7="",NA(),BO7)</f>
        <v>55.42</v>
      </c>
      <c r="BP6" s="33">
        <f t="shared" ref="BP6:BX6" si="8">IF(BP7="",NA(),BP7)</f>
        <v>56.93</v>
      </c>
      <c r="BQ6" s="33">
        <f t="shared" si="8"/>
        <v>57.3</v>
      </c>
      <c r="BR6" s="33">
        <f t="shared" si="8"/>
        <v>56.93</v>
      </c>
      <c r="BS6" s="33">
        <f t="shared" si="8"/>
        <v>59.38</v>
      </c>
      <c r="BT6" s="33">
        <f t="shared" si="8"/>
        <v>54.56</v>
      </c>
      <c r="BU6" s="33">
        <f t="shared" si="8"/>
        <v>54.57</v>
      </c>
      <c r="BV6" s="33">
        <f t="shared" si="8"/>
        <v>54.4</v>
      </c>
      <c r="BW6" s="33">
        <f t="shared" si="8"/>
        <v>54.45</v>
      </c>
      <c r="BX6" s="33">
        <f t="shared" si="8"/>
        <v>54.33</v>
      </c>
      <c r="BY6" s="32" t="str">
        <f>IF(BY7="","",IF(BY7="-","【-】","【"&amp;SUBSTITUTE(TEXT(BY7,"#,##0.00"),"-","△")&amp;"】"))</f>
        <v>【33.35】</v>
      </c>
      <c r="BZ6" s="33">
        <f>IF(BZ7="",NA(),BZ7)</f>
        <v>260.41000000000003</v>
      </c>
      <c r="CA6" s="33">
        <f t="shared" ref="CA6:CI6" si="9">IF(CA7="",NA(),CA7)</f>
        <v>270.91000000000003</v>
      </c>
      <c r="CB6" s="33">
        <f t="shared" si="9"/>
        <v>274.08999999999997</v>
      </c>
      <c r="CC6" s="33">
        <f t="shared" si="9"/>
        <v>282.2</v>
      </c>
      <c r="CD6" s="33">
        <f t="shared" si="9"/>
        <v>277.49</v>
      </c>
      <c r="CE6" s="33">
        <f t="shared" si="9"/>
        <v>314.44</v>
      </c>
      <c r="CF6" s="33">
        <f t="shared" si="9"/>
        <v>318.02999999999997</v>
      </c>
      <c r="CG6" s="33">
        <f t="shared" si="9"/>
        <v>325.14</v>
      </c>
      <c r="CH6" s="33">
        <f t="shared" si="9"/>
        <v>332.75</v>
      </c>
      <c r="CI6" s="33">
        <f t="shared" si="9"/>
        <v>341.05</v>
      </c>
      <c r="CJ6" s="32" t="str">
        <f>IF(CJ7="","",IF(CJ7="-","【-】","【"&amp;SUBSTITUTE(TEXT(CJ7,"#,##0.00"),"-","△")&amp;"】"))</f>
        <v>【524.69】</v>
      </c>
      <c r="CK6" s="33">
        <f>IF(CK7="",NA(),CK7)</f>
        <v>54.99</v>
      </c>
      <c r="CL6" s="33">
        <f t="shared" ref="CL6:CT6" si="10">IF(CL7="",NA(),CL7)</f>
        <v>53.03</v>
      </c>
      <c r="CM6" s="33">
        <f t="shared" si="10"/>
        <v>50.52</v>
      </c>
      <c r="CN6" s="33">
        <f t="shared" si="10"/>
        <v>49.65</v>
      </c>
      <c r="CO6" s="33">
        <f t="shared" si="10"/>
        <v>53.01</v>
      </c>
      <c r="CP6" s="33">
        <f t="shared" si="10"/>
        <v>64.3</v>
      </c>
      <c r="CQ6" s="33">
        <f t="shared" si="10"/>
        <v>63.99</v>
      </c>
      <c r="CR6" s="33">
        <f t="shared" si="10"/>
        <v>62.01</v>
      </c>
      <c r="CS6" s="33">
        <f t="shared" si="10"/>
        <v>60.68</v>
      </c>
      <c r="CT6" s="33">
        <f t="shared" si="10"/>
        <v>59.87</v>
      </c>
      <c r="CU6" s="32" t="str">
        <f>IF(CU7="","",IF(CU7="-","【-】","【"&amp;SUBSTITUTE(TEXT(CU7,"#,##0.00"),"-","△")&amp;"】"))</f>
        <v>【57.58】</v>
      </c>
      <c r="CV6" s="33">
        <f>IF(CV7="",NA(),CV7)</f>
        <v>71.989999999999995</v>
      </c>
      <c r="CW6" s="33">
        <f t="shared" ref="CW6:DE6" si="11">IF(CW7="",NA(),CW7)</f>
        <v>71.8</v>
      </c>
      <c r="CX6" s="33">
        <f t="shared" si="11"/>
        <v>73.7</v>
      </c>
      <c r="CY6" s="33">
        <f t="shared" si="11"/>
        <v>73.62</v>
      </c>
      <c r="CZ6" s="33">
        <f t="shared" si="11"/>
        <v>69.040000000000006</v>
      </c>
      <c r="DA6" s="33">
        <f t="shared" si="11"/>
        <v>76.38</v>
      </c>
      <c r="DB6" s="33">
        <f t="shared" si="11"/>
        <v>76.260000000000005</v>
      </c>
      <c r="DC6" s="33">
        <f t="shared" si="11"/>
        <v>75.8</v>
      </c>
      <c r="DD6" s="33">
        <f t="shared" si="11"/>
        <v>75.760000000000005</v>
      </c>
      <c r="DE6" s="33">
        <f t="shared" si="11"/>
        <v>75.48</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0.31</v>
      </c>
      <c r="ED6" s="33">
        <f t="shared" ref="ED6:EL6" si="14">IF(ED7="",NA(),ED7)</f>
        <v>0.17</v>
      </c>
      <c r="EE6" s="33">
        <f t="shared" si="14"/>
        <v>0.38</v>
      </c>
      <c r="EF6" s="33">
        <f t="shared" si="14"/>
        <v>0.33</v>
      </c>
      <c r="EG6" s="33">
        <f t="shared" si="14"/>
        <v>0.06</v>
      </c>
      <c r="EH6" s="33">
        <f t="shared" si="14"/>
        <v>0.62</v>
      </c>
      <c r="EI6" s="33">
        <f t="shared" si="14"/>
        <v>0.59</v>
      </c>
      <c r="EJ6" s="33">
        <f t="shared" si="14"/>
        <v>0.64</v>
      </c>
      <c r="EK6" s="33">
        <f t="shared" si="14"/>
        <v>0.55000000000000004</v>
      </c>
      <c r="EL6" s="33">
        <f t="shared" si="14"/>
        <v>0.54</v>
      </c>
      <c r="EM6" s="32" t="str">
        <f>IF(EM7="","",IF(EM7="-","【-】","【"&amp;SUBSTITUTE(TEXT(EM7,"#,##0.00"),"-","△")&amp;"】"))</f>
        <v>【0.71】</v>
      </c>
    </row>
    <row r="7" spans="1:143" s="34" customFormat="1">
      <c r="A7" s="26"/>
      <c r="B7" s="35">
        <v>2015</v>
      </c>
      <c r="C7" s="35">
        <v>192091</v>
      </c>
      <c r="D7" s="35">
        <v>47</v>
      </c>
      <c r="E7" s="35">
        <v>1</v>
      </c>
      <c r="F7" s="35">
        <v>0</v>
      </c>
      <c r="G7" s="35">
        <v>0</v>
      </c>
      <c r="H7" s="35" t="s">
        <v>93</v>
      </c>
      <c r="I7" s="35" t="s">
        <v>94</v>
      </c>
      <c r="J7" s="35" t="s">
        <v>95</v>
      </c>
      <c r="K7" s="35" t="s">
        <v>96</v>
      </c>
      <c r="L7" s="35" t="s">
        <v>97</v>
      </c>
      <c r="M7" s="36" t="s">
        <v>98</v>
      </c>
      <c r="N7" s="36" t="s">
        <v>99</v>
      </c>
      <c r="O7" s="36">
        <v>96.6</v>
      </c>
      <c r="P7" s="36">
        <v>2380</v>
      </c>
      <c r="Q7" s="36">
        <v>48065</v>
      </c>
      <c r="R7" s="36">
        <v>602.48</v>
      </c>
      <c r="S7" s="36">
        <v>79.78</v>
      </c>
      <c r="T7" s="36">
        <v>46297</v>
      </c>
      <c r="U7" s="36">
        <v>223.49</v>
      </c>
      <c r="V7" s="36">
        <v>207.15</v>
      </c>
      <c r="W7" s="36">
        <v>86.62</v>
      </c>
      <c r="X7" s="36">
        <v>74.48</v>
      </c>
      <c r="Y7" s="36">
        <v>85.84</v>
      </c>
      <c r="Z7" s="36">
        <v>86.83</v>
      </c>
      <c r="AA7" s="36">
        <v>86.64</v>
      </c>
      <c r="AB7" s="36">
        <v>76.64</v>
      </c>
      <c r="AC7" s="36">
        <v>75.91</v>
      </c>
      <c r="AD7" s="36">
        <v>77.19</v>
      </c>
      <c r="AE7" s="36">
        <v>77.48</v>
      </c>
      <c r="AF7" s="36">
        <v>76.02</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1049.31</v>
      </c>
      <c r="BE7" s="36">
        <v>976.85</v>
      </c>
      <c r="BF7" s="36">
        <v>950.9</v>
      </c>
      <c r="BG7" s="36">
        <v>934.33</v>
      </c>
      <c r="BH7" s="36">
        <v>886.94</v>
      </c>
      <c r="BI7" s="36">
        <v>1355.28</v>
      </c>
      <c r="BJ7" s="36">
        <v>1321.78</v>
      </c>
      <c r="BK7" s="36">
        <v>1326.51</v>
      </c>
      <c r="BL7" s="36">
        <v>1285.3599999999999</v>
      </c>
      <c r="BM7" s="36">
        <v>1246.73</v>
      </c>
      <c r="BN7" s="36">
        <v>1242.9000000000001</v>
      </c>
      <c r="BO7" s="36">
        <v>55.42</v>
      </c>
      <c r="BP7" s="36">
        <v>56.93</v>
      </c>
      <c r="BQ7" s="36">
        <v>57.3</v>
      </c>
      <c r="BR7" s="36">
        <v>56.93</v>
      </c>
      <c r="BS7" s="36">
        <v>59.38</v>
      </c>
      <c r="BT7" s="36">
        <v>54.56</v>
      </c>
      <c r="BU7" s="36">
        <v>54.57</v>
      </c>
      <c r="BV7" s="36">
        <v>54.4</v>
      </c>
      <c r="BW7" s="36">
        <v>54.45</v>
      </c>
      <c r="BX7" s="36">
        <v>54.33</v>
      </c>
      <c r="BY7" s="36">
        <v>33.35</v>
      </c>
      <c r="BZ7" s="36">
        <v>260.41000000000003</v>
      </c>
      <c r="CA7" s="36">
        <v>270.91000000000003</v>
      </c>
      <c r="CB7" s="36">
        <v>274.08999999999997</v>
      </c>
      <c r="CC7" s="36">
        <v>282.2</v>
      </c>
      <c r="CD7" s="36">
        <v>277.49</v>
      </c>
      <c r="CE7" s="36">
        <v>314.44</v>
      </c>
      <c r="CF7" s="36">
        <v>318.02999999999997</v>
      </c>
      <c r="CG7" s="36">
        <v>325.14</v>
      </c>
      <c r="CH7" s="36">
        <v>332.75</v>
      </c>
      <c r="CI7" s="36">
        <v>341.05</v>
      </c>
      <c r="CJ7" s="36">
        <v>524.69000000000005</v>
      </c>
      <c r="CK7" s="36">
        <v>54.99</v>
      </c>
      <c r="CL7" s="36">
        <v>53.03</v>
      </c>
      <c r="CM7" s="36">
        <v>50.52</v>
      </c>
      <c r="CN7" s="36">
        <v>49.65</v>
      </c>
      <c r="CO7" s="36">
        <v>53.01</v>
      </c>
      <c r="CP7" s="36">
        <v>64.3</v>
      </c>
      <c r="CQ7" s="36">
        <v>63.99</v>
      </c>
      <c r="CR7" s="36">
        <v>62.01</v>
      </c>
      <c r="CS7" s="36">
        <v>60.68</v>
      </c>
      <c r="CT7" s="36">
        <v>59.87</v>
      </c>
      <c r="CU7" s="36">
        <v>57.58</v>
      </c>
      <c r="CV7" s="36">
        <v>71.989999999999995</v>
      </c>
      <c r="CW7" s="36">
        <v>71.8</v>
      </c>
      <c r="CX7" s="36">
        <v>73.7</v>
      </c>
      <c r="CY7" s="36">
        <v>73.62</v>
      </c>
      <c r="CZ7" s="36">
        <v>69.040000000000006</v>
      </c>
      <c r="DA7" s="36">
        <v>76.38</v>
      </c>
      <c r="DB7" s="36">
        <v>76.260000000000005</v>
      </c>
      <c r="DC7" s="36">
        <v>75.8</v>
      </c>
      <c r="DD7" s="36">
        <v>75.760000000000005</v>
      </c>
      <c r="DE7" s="36">
        <v>75.48</v>
      </c>
      <c r="DF7" s="36">
        <v>75.27</v>
      </c>
      <c r="DG7" s="36"/>
      <c r="DH7" s="36"/>
      <c r="DI7" s="36"/>
      <c r="DJ7" s="36"/>
      <c r="DK7" s="36"/>
      <c r="DL7" s="36"/>
      <c r="DM7" s="36"/>
      <c r="DN7" s="36"/>
      <c r="DO7" s="36"/>
      <c r="DP7" s="36"/>
      <c r="DQ7" s="36"/>
      <c r="DR7" s="36"/>
      <c r="DS7" s="36"/>
      <c r="DT7" s="36"/>
      <c r="DU7" s="36"/>
      <c r="DV7" s="36"/>
      <c r="DW7" s="36"/>
      <c r="DX7" s="36"/>
      <c r="DY7" s="36"/>
      <c r="DZ7" s="36"/>
      <c r="EA7" s="36"/>
      <c r="EB7" s="36"/>
      <c r="EC7" s="36">
        <v>0.31</v>
      </c>
      <c r="ED7" s="36">
        <v>0.17</v>
      </c>
      <c r="EE7" s="36">
        <v>0.38</v>
      </c>
      <c r="EF7" s="36">
        <v>0.33</v>
      </c>
      <c r="EG7" s="36">
        <v>0.06</v>
      </c>
      <c r="EH7" s="36">
        <v>0.62</v>
      </c>
      <c r="EI7" s="36">
        <v>0.59</v>
      </c>
      <c r="EJ7" s="36">
        <v>0.64</v>
      </c>
      <c r="EK7" s="36">
        <v>0.55000000000000004</v>
      </c>
      <c r="EL7" s="36">
        <v>0.54</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worksheet>
</file>