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5_回答・HPアップロード\アップロード用ファイル\"/>
    </mc:Choice>
  </mc:AlternateContent>
  <xr:revisionPtr revIDLastSave="0" documentId="13_ncr:1_{DC6F9065-8E63-4E8A-95C2-38ED2D7D1758}" xr6:coauthVersionLast="47" xr6:coauthVersionMax="47" xr10:uidLastSave="{00000000-0000-0000-0000-000000000000}"/>
  <bookViews>
    <workbookView xWindow="25932" yWindow="1608" windowWidth="24924" windowHeight="14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C36" i="10"/>
  <c r="BE35" i="10"/>
  <c r="C35" i="10"/>
  <c r="CO34" i="10"/>
  <c r="CO35" i="10" s="1"/>
  <c r="BW34" i="10"/>
  <c r="BW35" i="10" s="1"/>
  <c r="BW36" i="10" s="1"/>
  <c r="BW37" i="10" s="1"/>
  <c r="BW38" i="10" s="1"/>
  <c r="BW39" i="10" s="1"/>
  <c r="BW40" i="10" s="1"/>
  <c r="BW41" i="10" s="1"/>
  <c r="BW42" i="10" s="1"/>
  <c r="BW43" i="10" s="1"/>
  <c r="C34" i="10"/>
  <c r="U34" i="10" l="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alcChain>
</file>

<file path=xl/sharedStrings.xml><?xml version="1.0" encoding="utf-8"?>
<sst xmlns="http://schemas.openxmlformats.org/spreadsheetml/2006/main" count="1126" uniqueCount="618">
  <si>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</si>
  <si>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</si>
  <si>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</si>
  <si>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</si>
  <si>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</si>
  <si>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</si>
  <si>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</si>
  <si>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</si>
  <si>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</si>
  <si>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</si>
  <si>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</si>
  <si>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</si>
  <si>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</si>
  <si>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</si>
  <si>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</si>
  <si>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</si>
  <si>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</si>
  <si>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</si>
  <si>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</si>
  <si>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</si>
  <si>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</si>
  <si>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</si>
  <si>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</si>
  <si>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</si>
  <si>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</si>
  <si>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</si>
  <si>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</si>
  <si>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</si>
  <si>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</si>
  <si>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</si>
  <si>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</si>
  <si>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</si>
  <si>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</si>
  <si>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</si>
  <si>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</si>
  <si>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</si>
  <si>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</si>
  <si>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</si>
  <si>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</si>
  <si>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</si>
  <si>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</si>
  <si>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</si>
  <si>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</si>
  <si>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</si>
  <si>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</si>
  <si>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</si>
  <si>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</si>
  <si>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</si>
  <si>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</si>
  <si>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</si>
  <si>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</si>
  <si>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</si>
  <si>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</si>
  <si>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</si>
  <si>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</si>
  <si>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</si>
  <si>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</si>
  <si>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</si>
  <si>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</si>
  <si>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</si>
  <si>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</si>
  <si>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</si>
  <si>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</si>
  <si>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</si>
  <si>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</si>
  <si>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</si>
  <si>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</si>
  <si>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</si>
  <si>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</si>
  <si>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</si>
  <si>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</si>
  <si>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</si>
  <si>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</si>
  <si>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</si>
  <si>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</si>
  <si>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</si>
  <si>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</si>
  <si>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</si>
  <si>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</si>
  <si>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</si>
  <si>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</si>
  <si>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</si>
  <si>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</si>
  <si>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</si>
  <si>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</si>
  <si>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</si>
  <si>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</si>
  <si>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</si>
  <si>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</si>
  <si>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</si>
  <si>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</si>
  <si>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</si>
  <si>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</si>
  <si>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</si>
  <si>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</si>
  <si>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</si>
  <si>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</si>
  <si>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</si>
  <si>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</si>
  <si>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</si>
  <si>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</si>
  <si>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</si>
  <si>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</si>
  <si>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</si>
  <si>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</si>
  <si>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</si>
  <si>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</si>
  <si>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</si>
  <si>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</si>
  <si>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</si>
  <si>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</si>
  <si>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</si>
  <si>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</si>
  <si>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</si>
  <si>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</si>
  <si>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</si>
  <si>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</si>
  <si>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</si>
  <si>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</si>
  <si>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</si>
  <si>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</si>
  <si>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</si>
  <si>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</si>
  <si>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</si>
  <si>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</si>
  <si>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</si>
  <si>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</si>
  <si>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</si>
  <si>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</si>
  <si>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</si>
  <si>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</si>
  <si>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</si>
  <si>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</si>
  <si>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</si>
  <si>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</si>
  <si>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</si>
  <si>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</si>
  <si>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</si>
  <si>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</si>
  <si>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</si>
  <si>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</si>
  <si>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</si>
  <si>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</si>
  <si>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</si>
  <si>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</si>
  <si>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</si>
  <si>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</si>
  <si>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</si>
  <si>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</si>
  <si>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</si>
  <si>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</si>
  <si>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</si>
  <si>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</si>
  <si>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</si>
  <si>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</si>
  <si>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</si>
  <si>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</si>
  <si>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</si>
  <si>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</si>
  <si>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</si>
  <si>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</si>
  <si>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</si>
  <si>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</si>
  <si>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</si>
  <si>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</si>
  <si>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</si>
  <si>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</si>
  <si>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</si>
  <si>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</si>
  <si>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</si>
  <si>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</si>
  <si>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</si>
  <si>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</si>
  <si>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</si>
  <si>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</si>
  <si>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</si>
  <si>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</si>
  <si>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</si>
  <si>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</si>
  <si>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</si>
  <si>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</si>
  <si>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</si>
  <si>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</si>
  <si>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</si>
  <si>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</si>
  <si>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</si>
  <si>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</si>
  <si>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</si>
  <si>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</si>
  <si>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</si>
  <si>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</si>
  <si>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</si>
  <si>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</si>
  <si>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</si>
  <si>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</si>
  <si>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</si>
  <si>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</si>
  <si>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</si>
  <si>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</si>
  <si>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</si>
  <si>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</si>
  <si>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</si>
  <si>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</si>
  <si>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</si>
  <si>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</si>
  <si>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</si>
  <si>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</si>
  <si>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</si>
  <si>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</si>
  <si>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</si>
  <si>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</si>
  <si>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</si>
  <si>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</si>
  <si>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</si>
  <si>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</si>
  <si>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</si>
  <si>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</si>
  <si>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</si>
  <si>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</si>
  <si>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山梨県北杜市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</si>
  <si>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</si>
  <si>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</si>
  <si>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</si>
  <si>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</si>
  <si>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</si>
  <si>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</si>
  <si>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</si>
  <si>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</si>
  <si>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</si>
  <si>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</si>
  <si>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</si>
  <si>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</si>
  <si>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</si>
  <si>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</si>
  <si>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</si>
  <si>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</si>
  <si>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</si>
  <si>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</si>
  <si>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</si>
  <si>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</si>
  <si>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</si>
  <si>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</si>
  <si>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</si>
  <si>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</si>
  <si>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</si>
  <si>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</si>
  <si>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</si>
  <si>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</si>
  <si>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</si>
  <si>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</si>
  <si>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</si>
  <si>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</si>
  <si>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</si>
  <si>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</si>
  <si>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</si>
  <si>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</si>
  <si>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</si>
  <si>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</si>
  <si>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</si>
  <si>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</si>
  <si>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</si>
  <si>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</si>
  <si>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</si>
  <si>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</si>
  <si>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</si>
  <si>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</si>
  <si>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</si>
  <si>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</si>
  <si>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</si>
  <si>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</si>
  <si>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</si>
  <si>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</si>
  <si>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</si>
  <si>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</si>
  <si>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</si>
  <si>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</si>
  <si>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</si>
  <si>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</si>
  <si>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</si>
  <si>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</si>
  <si>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</si>
  <si>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</si>
  <si>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</si>
  <si>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</si>
  <si>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</si>
  <si>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</si>
  <si>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</si>
  <si>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</si>
  <si>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</si>
  <si>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</si>
  <si>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</si>
  <si>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</si>
  <si>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</si>
  <si>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</si>
  <si>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</si>
  <si>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</si>
  <si>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</si>
  <si>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</si>
  <si>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</si>
  <si>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</si>
  <si>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</si>
  <si>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</si>
  <si>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</si>
  <si>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</si>
  <si>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</si>
  <si>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</si>
  <si>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</si>
  <si>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</si>
  <si>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</si>
  <si>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</si>
  <si>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</si>
  <si>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</si>
  <si>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</si>
  <si>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</si>
  <si>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</si>
  <si>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</si>
  <si>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</si>
  <si>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</si>
  <si>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</si>
  <si>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</si>
  <si>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</si>
  <si>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</si>
  <si>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</si>
  <si>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</si>
  <si>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</si>
  <si>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</si>
  <si>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</si>
  <si>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</si>
  <si>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</si>
  <si>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</si>
  <si>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</si>
  <si>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</si>
  <si>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</si>
  <si>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</si>
  <si>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</si>
  <si>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</si>
  <si>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</si>
  <si>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</si>
  <si>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</si>
  <si>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</si>
  <si>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</si>
  <si>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</si>
  <si>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</si>
  <si>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</si>
  <si>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</si>
  <si>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</si>
  <si>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</si>
  <si>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</si>
  <si>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</si>
  <si>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</si>
  <si>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</si>
  <si>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</si>
  <si>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</si>
  <si>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</si>
  <si>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</si>
  <si>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</si>
  <si>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</si>
  <si>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</si>
  <si>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</si>
  <si>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</si>
  <si>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</si>
  <si>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</si>
  <si>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</si>
  <si>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</si>
  <si>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</si>
  <si>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</si>
  <si>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</si>
  <si>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</si>
  <si>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</si>
  <si>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</si>
  <si>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</si>
  <si>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</si>
  <si>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山梨県北杜市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</si>
  <si>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</si>
  <si>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</si>
  <si>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</si>
  <si>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</si>
  <si>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</si>
  <si>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</si>
  <si>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</si>
  <si>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</si>
  <si>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</si>
  <si>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</si>
  <si>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</si>
  <si>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</si>
  <si>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</si>
  <si>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</si>
  <si>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</si>
  <si>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</si>
  <si>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</si>
  <si>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</si>
  <si>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</si>
  <si>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</si>
  <si>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</si>
  <si>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</si>
  <si>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</si>
  <si>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</si>
  <si>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</si>
  <si>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</si>
  <si>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</si>
  <si>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</si>
  <si>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</si>
  <si>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</si>
  <si>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</si>
  <si>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</si>
  <si>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</si>
  <si>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</si>
  <si>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</si>
  <si>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</si>
  <si>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</si>
  <si>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</si>
  <si>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</si>
  <si>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</si>
  <si>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</si>
  <si>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</si>
  <si>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水道事業会計</t>
    <phoneticPr fontId="5"/>
  </si>
  <si>
    <t>法適用企業</t>
    <phoneticPr fontId="5"/>
  </si>
  <si>
    <t>下水道事業会計</t>
    <phoneticPr fontId="5"/>
  </si>
  <si>
    <t>法適用企業</t>
    <phoneticPr fontId="5"/>
  </si>
  <si>
    <t>新エネルギー事業特別会計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</si>
  <si>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</si>
  <si>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</si>
  <si>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</si>
  <si>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</si>
  <si>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</si>
  <si>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</si>
  <si>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</si>
  <si>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</si>
  <si>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</si>
  <si>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</si>
  <si>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</si>
  <si>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</si>
  <si>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</si>
  <si>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</si>
  <si>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</si>
  <si>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</si>
  <si>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</si>
  <si>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</si>
  <si>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</si>
  <si>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</si>
  <si>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</si>
  <si>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</si>
  <si>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</si>
  <si>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</si>
  <si>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</si>
  <si>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</si>
  <si>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</si>
  <si>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</si>
  <si>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</si>
  <si>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</si>
  <si>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</si>
  <si>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</si>
  <si>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</si>
  <si>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</si>
  <si>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</si>
  <si>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</si>
  <si>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</si>
  <si>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</si>
  <si>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</si>
  <si>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</si>
  <si>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</si>
  <si>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</si>
  <si>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</si>
  <si>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</si>
  <si>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</si>
  <si>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</si>
  <si>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</si>
  <si>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</si>
  <si>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</si>
  <si>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</si>
  <si>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</si>
  <si>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</si>
  <si>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</si>
  <si>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</si>
  <si>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</si>
  <si>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</si>
  <si>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</si>
  <si>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</si>
  <si>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</si>
  <si>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</si>
  <si>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</si>
  <si>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</si>
  <si>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</si>
  <si>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</si>
  <si>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</si>
  <si>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</si>
  <si>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病院事業特別会計</t>
    <phoneticPr fontId="5"/>
  </si>
  <si>
    <t>(Ｆ)</t>
    <phoneticPr fontId="5"/>
  </si>
  <si>
    <t>白州診療所特別会計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</si>
  <si>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</si>
  <si>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</si>
  <si>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</si>
  <si>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</si>
  <si>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</si>
  <si>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</si>
  <si>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</si>
  <si>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</si>
  <si>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</si>
  <si>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</si>
  <si>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</si>
  <si>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</si>
  <si>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</si>
  <si>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</si>
  <si>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</si>
  <si>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</si>
  <si>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</si>
  <si>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</si>
  <si>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</si>
  <si>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</si>
  <si>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</si>
  <si>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</si>
  <si>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</si>
  <si>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</si>
  <si>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</si>
  <si>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</si>
  <si>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</si>
  <si>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</si>
  <si>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</si>
  <si>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</si>
  <si>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</si>
  <si>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</si>
  <si>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</si>
  <si>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</si>
  <si>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</si>
  <si>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</si>
  <si>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</si>
  <si>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</si>
  <si>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</si>
  <si>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</si>
  <si>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</si>
  <si>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</si>
  <si>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</si>
  <si>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</si>
  <si>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</si>
  <si>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</si>
  <si>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</si>
  <si>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</si>
  <si>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</si>
  <si>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</si>
  <si>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</si>
  <si>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</si>
  <si>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</si>
  <si>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</si>
  <si>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</si>
  <si>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</si>
  <si>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</si>
  <si>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</si>
  <si>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</si>
  <si>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</si>
  <si>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</si>
  <si>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</si>
  <si>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</si>
  <si>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</si>
  <si>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</si>
  <si>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</si>
  <si>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</si>
  <si>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</si>
  <si>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</si>
  <si>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</si>
  <si>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</si>
  <si>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</si>
  <si>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</si>
  <si>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</si>
  <si>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</si>
  <si>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</si>
  <si>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</si>
  <si>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</si>
  <si>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</si>
  <si>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</si>
  <si>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</si>
  <si>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</si>
  <si>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</si>
  <si>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</si>
  <si>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</si>
  <si>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</si>
  <si>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</si>
  <si>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</si>
  <si>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</si>
  <si>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</si>
  <si>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1.22</t>
  </si>
  <si>
    <t>▲ 1.45</t>
  </si>
  <si>
    <t>病院事業特別会計</t>
  </si>
  <si>
    <t>一般会計</t>
  </si>
  <si>
    <t>下水道事業会計</t>
  </si>
  <si>
    <t>水道事業会計</t>
  </si>
  <si>
    <t>介護保険特別会計</t>
  </si>
  <si>
    <t>新エネルギー事業特別会計</t>
  </si>
  <si>
    <t>辺見診療所特別会計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</si>
  <si>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</si>
  <si>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</si>
  <si>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</si>
  <si>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</si>
  <si>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</si>
  <si>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</si>
  <si>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</si>
  <si>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</si>
  <si>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</si>
  <si>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</si>
  <si>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</si>
  <si>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</si>
  <si>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</si>
  <si>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</si>
  <si>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</si>
  <si>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1"/>
  </si>
  <si>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1"/>
  </si>
  <si>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1"/>
  </si>
  <si>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1"/>
  </si>
  <si>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1"/>
  </si>
  <si>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1"/>
  </si>
  <si>
    <t>峡北地域広域水道企業団</t>
    <rPh sb="0" eb="2">
      <t>キョウホク</t>
    </rPh>
    <rPh sb="2" eb="4">
      <t>チイキ</t>
    </rPh>
    <rPh sb="4" eb="6">
      <t>コウイキ</t>
    </rPh>
    <rPh sb="6" eb="8">
      <t>スイドウ</t>
    </rPh>
    <rPh sb="8" eb="11">
      <t>キギョウダン</t>
    </rPh>
    <phoneticPr fontId="1"/>
  </si>
  <si>
    <t>山梨西部広域環境組合</t>
  </si>
  <si>
    <t>北杜市農業振興公社</t>
    <rPh sb="0" eb="3">
      <t>ホクトシ</t>
    </rPh>
    <rPh sb="3" eb="5">
      <t>ノウギョウ</t>
    </rPh>
    <rPh sb="5" eb="7">
      <t>シンコウ</t>
    </rPh>
    <rPh sb="7" eb="9">
      <t>コウシャ</t>
    </rPh>
    <phoneticPr fontId="2"/>
  </si>
  <si>
    <t>スパティオ小淵沢</t>
    <rPh sb="5" eb="8">
      <t>コブチサワ</t>
    </rPh>
    <phoneticPr fontId="2"/>
  </si>
  <si>
    <t>公共施設整備基金</t>
    <rPh sb="0" eb="4">
      <t>コウキョウシセツ</t>
    </rPh>
    <rPh sb="4" eb="8">
      <t>セイビキキン</t>
    </rPh>
    <phoneticPr fontId="5"/>
  </si>
  <si>
    <t>まちづくり振興基金</t>
    <rPh sb="5" eb="7">
      <t>シンコウ</t>
    </rPh>
    <rPh sb="7" eb="9">
      <t>キキン</t>
    </rPh>
    <phoneticPr fontId="2"/>
  </si>
  <si>
    <t>庁舎建設基金</t>
    <rPh sb="0" eb="4">
      <t>チョウシャケンセツ</t>
    </rPh>
    <rPh sb="4" eb="6">
      <t>キキン</t>
    </rPh>
    <phoneticPr fontId="2"/>
  </si>
  <si>
    <t>国際交流基金</t>
    <rPh sb="0" eb="2">
      <t>コクサイ</t>
    </rPh>
    <rPh sb="2" eb="4">
      <t>コウリュウ</t>
    </rPh>
    <rPh sb="4" eb="6">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</si>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</sst>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378F-4E54-A668-2D3BEE261E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103283</c:v>
                </c:pt>
                <c:pt idx="1">
                  <c:v>61558</c:v>
                </c:pt>
                <c:pt idx="2">
                  <c:v>76581</c:v>
                </c:pt>
                <c:pt idx="3">
                  <c:v>57150</c:v>
                </c:pt>
                <c:pt idx="4">
                  <c:v>46927</c:v>
                </c:pt>
              </c:numCache>
            </c:numRef>
          </c:val>
          <c:smooth val="0"/>
          <c:extLst>
            <c:ext xmlns:c16="http://schemas.microsoft.com/office/drawing/2014/chart" uri="{C3380CC4-5D6E-409C-BE32-E72D297353CC}">
              <c16:uniqueId val="{00000001-378F-4E54-A668-2D3BEE261E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6.07</c:v>
                </c:pt>
                <c:pt idx="1">
                  <c:v>5.83</c:v>
                </c:pt>
                <c:pt idx="2">
                  <c:v>5.92</c:v>
                </c:pt>
                <c:pt idx="3">
                  <c:v>7.26</c:v>
                </c:pt>
                <c:pt idx="4">
                  <c:v>5.46</c:v>
                </c:pt>
              </c:numCache>
            </c:numRef>
          </c:val>
          <c:extLst>
            <c:ext xmlns:c16="http://schemas.microsoft.com/office/drawing/2014/chart" uri="{C3380CC4-5D6E-409C-BE32-E72D297353CC}">
              <c16:uniqueId val="{00000000-7B33-4899-AA91-E74711D902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24.9</c:v>
                </c:pt>
                <c:pt idx="1">
                  <c:v>25.2</c:v>
                </c:pt>
                <c:pt idx="2">
                  <c:v>22.17</c:v>
                </c:pt>
                <c:pt idx="3">
                  <c:v>20.73</c:v>
                </c:pt>
                <c:pt idx="4">
                  <c:v>20.25</c:v>
                </c:pt>
              </c:numCache>
            </c:numRef>
          </c:val>
          <c:extLst>
            <c:ext xmlns:c16="http://schemas.microsoft.com/office/drawing/2014/chart" uri="{C3380CC4-5D6E-409C-BE32-E72D297353CC}">
              <c16:uniqueId val="{00000001-7B33-4899-AA91-E74711D902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3.74</c:v>
                </c:pt>
                <c:pt idx="1">
                  <c:v>1.0900000000000001</c:v>
                </c:pt>
                <c:pt idx="2">
                  <c:v>-1.22</c:v>
                </c:pt>
                <c:pt idx="3">
                  <c:v>2.1800000000000002</c:v>
                </c:pt>
                <c:pt idx="4">
                  <c:v>-1.45</c:v>
                </c:pt>
              </c:numCache>
            </c:numRef>
          </c:val>
          <c:smooth val="0"/>
          <c:extLst>
            <c:ext xmlns:c16="http://schemas.microsoft.com/office/drawing/2014/chart" uri="{C3380CC4-5D6E-409C-BE32-E72D297353CC}">
              <c16:uniqueId val="{00000002-7B33-4899-AA91-E74711D902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1.58</c:v>
                </c:pt>
                <c:pt idx="2">
                  <c:v>#N/A</c:v>
                </c:pt>
                <c:pt idx="3">
                  <c:v>1.43</c:v>
                </c:pt>
                <c:pt idx="4">
                  <c:v>#N/A</c:v>
                </c:pt>
                <c:pt idx="5">
                  <c:v>0.31</c:v>
                </c:pt>
                <c:pt idx="6">
                  <c:v>#N/A</c:v>
                </c:pt>
                <c:pt idx="7">
                  <c:v>0.57999999999999996</c:v>
                </c:pt>
                <c:pt idx="8">
                  <c:v>#N/A</c:v>
                </c:pt>
                <c:pt idx="9">
                  <c:v>0.02</c:v>
                </c:pt>
              </c:numCache>
            </c:numRef>
          </c:val>
          <c:extLst>
            <c:ext xmlns:c16="http://schemas.microsoft.com/office/drawing/2014/chart" uri="{C3380CC4-5D6E-409C-BE32-E72D297353CC}">
              <c16:uniqueId val="{00000000-75BE-4F8F-A60B-4FB27D6014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BE-4F8F-A60B-4FB27D60148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75BE-4F8F-A60B-4FB27D60148A}"/>
            </c:ext>
          </c:extLst>
        </c:ser>
        <c:ser>
          <c:idx val="3"/>
          <c:order val="3"/>
          <c:tx>
            <c:strRef>
              <c:f>データシート!$A$30</c:f>
              <c:strCache>
                <c:ptCount val="1"/>
                <c:pt idx="0">
                  <c:v>辺見診療所特別会計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0.03</c:v>
                </c:pt>
              </c:numCache>
            </c:numRef>
          </c:val>
          <c:extLst>
            <c:ext xmlns:c16="http://schemas.microsoft.com/office/drawing/2014/chart" uri="{C3380CC4-5D6E-409C-BE32-E72D297353CC}">
              <c16:uniqueId val="{00000003-75BE-4F8F-A60B-4FB27D60148A}"/>
            </c:ext>
          </c:extLst>
        </c:ser>
        <c:ser>
          <c:idx val="4"/>
          <c:order val="4"/>
          <c:tx>
            <c:strRef>
              <c:f>データシート!$A$31</c:f>
              <c:strCache>
                <c:ptCount val="1"/>
                <c:pt idx="0">
                  <c:v>新エネルギー事業特別会計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0.05</c:v>
                </c:pt>
                <c:pt idx="4">
                  <c:v>#N/A</c:v>
                </c:pt>
                <c:pt idx="5">
                  <c:v>7.0000000000000007E-2</c:v>
                </c:pt>
                <c:pt idx="6">
                  <c:v>#N/A</c:v>
                </c:pt>
                <c:pt idx="7">
                  <c:v>0.05</c:v>
                </c:pt>
                <c:pt idx="8">
                  <c:v>#N/A</c:v>
                </c:pt>
                <c:pt idx="9">
                  <c:v>0.11</c:v>
                </c:pt>
              </c:numCache>
            </c:numRef>
          </c:val>
          <c:extLst>
            <c:ext xmlns:c16="http://schemas.microsoft.com/office/drawing/2014/chart" uri="{C3380CC4-5D6E-409C-BE32-E72D297353CC}">
              <c16:uniqueId val="{00000004-75BE-4F8F-A60B-4FB27D60148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0.33</c:v>
                </c:pt>
                <c:pt idx="2">
                  <c:v>#N/A</c:v>
                </c:pt>
                <c:pt idx="3">
                  <c:v>1.1399999999999999</c:v>
                </c:pt>
                <c:pt idx="4">
                  <c:v>#N/A</c:v>
                </c:pt>
                <c:pt idx="5">
                  <c:v>1.36</c:v>
                </c:pt>
                <c:pt idx="6">
                  <c:v>#N/A</c:v>
                </c:pt>
                <c:pt idx="7">
                  <c:v>0.43</c:v>
                </c:pt>
                <c:pt idx="8">
                  <c:v>#N/A</c:v>
                </c:pt>
                <c:pt idx="9">
                  <c:v>0.6</c:v>
                </c:pt>
              </c:numCache>
            </c:numRef>
          </c:val>
          <c:extLst>
            <c:ext xmlns:c16="http://schemas.microsoft.com/office/drawing/2014/chart" uri="{C3380CC4-5D6E-409C-BE32-E72D297353CC}">
              <c16:uniqueId val="{00000005-75BE-4F8F-A60B-4FB27D60148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0.17</c:v>
                </c:pt>
                <c:pt idx="6">
                  <c:v>#N/A</c:v>
                </c:pt>
                <c:pt idx="7">
                  <c:v>0.75</c:v>
                </c:pt>
                <c:pt idx="8">
                  <c:v>#N/A</c:v>
                </c:pt>
                <c:pt idx="9">
                  <c:v>1.1000000000000001</c:v>
                </c:pt>
              </c:numCache>
            </c:numRef>
          </c:val>
          <c:extLst>
            <c:ext xmlns:c16="http://schemas.microsoft.com/office/drawing/2014/chart" uri="{C3380CC4-5D6E-409C-BE32-E72D297353CC}">
              <c16:uniqueId val="{00000006-75BE-4F8F-A60B-4FB27D60148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1.29</c:v>
                </c:pt>
                <c:pt idx="8">
                  <c:v>#N/A</c:v>
                </c:pt>
                <c:pt idx="9">
                  <c:v>1.85</c:v>
                </c:pt>
              </c:numCache>
            </c:numRef>
          </c:val>
          <c:extLst>
            <c:ext xmlns:c16="http://schemas.microsoft.com/office/drawing/2014/chart" uri="{C3380CC4-5D6E-409C-BE32-E72D297353CC}">
              <c16:uniqueId val="{00000007-75BE-4F8F-A60B-4FB27D60148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6.06</c:v>
                </c:pt>
                <c:pt idx="2">
                  <c:v>#N/A</c:v>
                </c:pt>
                <c:pt idx="3">
                  <c:v>5.83</c:v>
                </c:pt>
                <c:pt idx="4">
                  <c:v>#N/A</c:v>
                </c:pt>
                <c:pt idx="5">
                  <c:v>5.92</c:v>
                </c:pt>
                <c:pt idx="6">
                  <c:v>#N/A</c:v>
                </c:pt>
                <c:pt idx="7">
                  <c:v>7.26</c:v>
                </c:pt>
                <c:pt idx="8">
                  <c:v>#N/A</c:v>
                </c:pt>
                <c:pt idx="9">
                  <c:v>5.45</c:v>
                </c:pt>
              </c:numCache>
            </c:numRef>
          </c:val>
          <c:extLst>
            <c:ext xmlns:c16="http://schemas.microsoft.com/office/drawing/2014/chart" uri="{C3380CC4-5D6E-409C-BE32-E72D297353CC}">
              <c16:uniqueId val="{00000008-75BE-4F8F-A60B-4FB27D60148A}"/>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9.19</c:v>
                </c:pt>
                <c:pt idx="2">
                  <c:v>#N/A</c:v>
                </c:pt>
                <c:pt idx="3">
                  <c:v>8.9700000000000006</c:v>
                </c:pt>
                <c:pt idx="4">
                  <c:v>#N/A</c:v>
                </c:pt>
                <c:pt idx="5">
                  <c:v>9.93</c:v>
                </c:pt>
                <c:pt idx="6">
                  <c:v>#N/A</c:v>
                </c:pt>
                <c:pt idx="7">
                  <c:v>12.85</c:v>
                </c:pt>
                <c:pt idx="8">
                  <c:v>#N/A</c:v>
                </c:pt>
                <c:pt idx="9">
                  <c:v>16.670000000000002</c:v>
                </c:pt>
              </c:numCache>
            </c:numRef>
          </c:val>
          <c:extLst>
            <c:ext xmlns:c16="http://schemas.microsoft.com/office/drawing/2014/chart" uri="{C3380CC4-5D6E-409C-BE32-E72D297353CC}">
              <c16:uniqueId val="{00000009-75BE-4F8F-A60B-4FB27D6014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4580</c:v>
                </c:pt>
                <c:pt idx="5">
                  <c:v>4677</c:v>
                </c:pt>
                <c:pt idx="8">
                  <c:v>4715</c:v>
                </c:pt>
                <c:pt idx="11">
                  <c:v>4852</c:v>
                </c:pt>
                <c:pt idx="14">
                  <c:v>4870</c:v>
                </c:pt>
              </c:numCache>
            </c:numRef>
          </c:val>
          <c:extLst>
            <c:ext xmlns:c16="http://schemas.microsoft.com/office/drawing/2014/chart" uri="{C3380CC4-5D6E-409C-BE32-E72D297353CC}">
              <c16:uniqueId val="{00000000-F884-44EB-B927-94AC70F1EA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84-44EB-B927-94AC70F1EA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2-F884-44EB-B927-94AC70F1EA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40</c:v>
                </c:pt>
                <c:pt idx="6">
                  <c:v>17</c:v>
                </c:pt>
                <c:pt idx="9">
                  <c:v>19</c:v>
                </c:pt>
                <c:pt idx="12">
                  <c:v>33</c:v>
                </c:pt>
              </c:numCache>
            </c:numRef>
          </c:val>
          <c:extLst>
            <c:ext xmlns:c16="http://schemas.microsoft.com/office/drawing/2014/chart" uri="{C3380CC4-5D6E-409C-BE32-E72D297353CC}">
              <c16:uniqueId val="{00000003-F884-44EB-B927-94AC70F1EA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2728</c:v>
                </c:pt>
                <c:pt idx="3">
                  <c:v>2758</c:v>
                </c:pt>
                <c:pt idx="6">
                  <c:v>2833</c:v>
                </c:pt>
                <c:pt idx="9">
                  <c:v>3089</c:v>
                </c:pt>
                <c:pt idx="12">
                  <c:v>3133</c:v>
                </c:pt>
              </c:numCache>
            </c:numRef>
          </c:val>
          <c:extLst>
            <c:ext xmlns:c16="http://schemas.microsoft.com/office/drawing/2014/chart" uri="{C3380CC4-5D6E-409C-BE32-E72D297353CC}">
              <c16:uniqueId val="{00000004-F884-44EB-B927-94AC70F1EA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84-44EB-B927-94AC70F1EA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84-44EB-B927-94AC70F1EA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2671</c:v>
                </c:pt>
                <c:pt idx="3">
                  <c:v>2640</c:v>
                </c:pt>
                <c:pt idx="6">
                  <c:v>2629</c:v>
                </c:pt>
                <c:pt idx="9">
                  <c:v>2703</c:v>
                </c:pt>
                <c:pt idx="12">
                  <c:v>2563</c:v>
                </c:pt>
              </c:numCache>
            </c:numRef>
          </c:val>
          <c:extLst>
            <c:ext xmlns:c16="http://schemas.microsoft.com/office/drawing/2014/chart" uri="{C3380CC4-5D6E-409C-BE32-E72D297353CC}">
              <c16:uniqueId val="{00000007-F884-44EB-B927-94AC70F1EA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872</c:v>
                </c:pt>
                <c:pt idx="2">
                  <c:v>#N/A</c:v>
                </c:pt>
                <c:pt idx="3">
                  <c:v>#N/A</c:v>
                </c:pt>
                <c:pt idx="4">
                  <c:v>762</c:v>
                </c:pt>
                <c:pt idx="5">
                  <c:v>#N/A</c:v>
                </c:pt>
                <c:pt idx="6">
                  <c:v>#N/A</c:v>
                </c:pt>
                <c:pt idx="7">
                  <c:v>765</c:v>
                </c:pt>
                <c:pt idx="8">
                  <c:v>#N/A</c:v>
                </c:pt>
                <c:pt idx="9">
                  <c:v>#N/A</c:v>
                </c:pt>
                <c:pt idx="10">
                  <c:v>960</c:v>
                </c:pt>
                <c:pt idx="11">
                  <c:v>#N/A</c:v>
                </c:pt>
                <c:pt idx="12">
                  <c:v>#N/A</c:v>
                </c:pt>
                <c:pt idx="13">
                  <c:v>860</c:v>
                </c:pt>
                <c:pt idx="14">
                  <c:v>#N/A</c:v>
                </c:pt>
              </c:numCache>
            </c:numRef>
          </c:val>
          <c:smooth val="0"/>
          <c:extLst>
            <c:ext xmlns:c16="http://schemas.microsoft.com/office/drawing/2014/chart" uri="{C3380CC4-5D6E-409C-BE32-E72D297353CC}">
              <c16:uniqueId val="{00000008-F884-44EB-B927-94AC70F1EA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46384</c:v>
                </c:pt>
                <c:pt idx="5">
                  <c:v>44266</c:v>
                </c:pt>
                <c:pt idx="8">
                  <c:v>42626</c:v>
                </c:pt>
                <c:pt idx="11">
                  <c:v>39057</c:v>
                </c:pt>
                <c:pt idx="14">
                  <c:v>36616</c:v>
                </c:pt>
              </c:numCache>
            </c:numRef>
          </c:val>
          <c:extLst>
            <c:ext xmlns:c16="http://schemas.microsoft.com/office/drawing/2014/chart" uri="{C3380CC4-5D6E-409C-BE32-E72D297353CC}">
              <c16:uniqueId val="{00000000-4082-417B-AB34-1422802C2E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1573</c:v>
                </c:pt>
                <c:pt idx="5">
                  <c:v>1438</c:v>
                </c:pt>
                <c:pt idx="8">
                  <c:v>1310</c:v>
                </c:pt>
                <c:pt idx="11">
                  <c:v>1177</c:v>
                </c:pt>
                <c:pt idx="14">
                  <c:v>1068</c:v>
                </c:pt>
              </c:numCache>
            </c:numRef>
          </c:val>
          <c:extLst>
            <c:ext xmlns:c16="http://schemas.microsoft.com/office/drawing/2014/chart" uri="{C3380CC4-5D6E-409C-BE32-E72D297353CC}">
              <c16:uniqueId val="{00000001-4082-417B-AB34-1422802C2E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13878</c:v>
                </c:pt>
                <c:pt idx="5">
                  <c:v>14368</c:v>
                </c:pt>
                <c:pt idx="8">
                  <c:v>14067</c:v>
                </c:pt>
                <c:pt idx="11">
                  <c:v>15404</c:v>
                </c:pt>
                <c:pt idx="14">
                  <c:v>17351</c:v>
                </c:pt>
              </c:numCache>
            </c:numRef>
          </c:val>
          <c:extLst>
            <c:ext xmlns:c16="http://schemas.microsoft.com/office/drawing/2014/chart" uri="{C3380CC4-5D6E-409C-BE32-E72D297353CC}">
              <c16:uniqueId val="{00000002-4082-417B-AB34-1422802C2E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82-417B-AB34-1422802C2E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82-417B-AB34-1422802C2E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82-417B-AB34-1422802C2E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3819</c:v>
                </c:pt>
                <c:pt idx="3">
                  <c:v>3762</c:v>
                </c:pt>
                <c:pt idx="6">
                  <c:v>3768</c:v>
                </c:pt>
                <c:pt idx="9">
                  <c:v>3699</c:v>
                </c:pt>
                <c:pt idx="12">
                  <c:v>3583</c:v>
                </c:pt>
              </c:numCache>
            </c:numRef>
          </c:val>
          <c:extLst>
            <c:ext xmlns:c16="http://schemas.microsoft.com/office/drawing/2014/chart" uri="{C3380CC4-5D6E-409C-BE32-E72D297353CC}">
              <c16:uniqueId val="{00000006-4082-417B-AB34-1422802C2E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870</c:v>
                </c:pt>
                <c:pt idx="3">
                  <c:v>857</c:v>
                </c:pt>
                <c:pt idx="6">
                  <c:v>782</c:v>
                </c:pt>
                <c:pt idx="9">
                  <c:v>573</c:v>
                </c:pt>
                <c:pt idx="12">
                  <c:v>458</c:v>
                </c:pt>
              </c:numCache>
            </c:numRef>
          </c:val>
          <c:extLst>
            <c:ext xmlns:c16="http://schemas.microsoft.com/office/drawing/2014/chart" uri="{C3380CC4-5D6E-409C-BE32-E72D297353CC}">
              <c16:uniqueId val="{00000007-4082-417B-AB34-1422802C2E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32589</c:v>
                </c:pt>
                <c:pt idx="3">
                  <c:v>31790</c:v>
                </c:pt>
                <c:pt idx="6">
                  <c:v>30049</c:v>
                </c:pt>
                <c:pt idx="9">
                  <c:v>28393</c:v>
                </c:pt>
                <c:pt idx="12">
                  <c:v>25940</c:v>
                </c:pt>
              </c:numCache>
            </c:numRef>
          </c:val>
          <c:extLst>
            <c:ext xmlns:c16="http://schemas.microsoft.com/office/drawing/2014/chart" uri="{C3380CC4-5D6E-409C-BE32-E72D297353CC}">
              <c16:uniqueId val="{00000008-4082-417B-AB34-1422802C2E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82-417B-AB34-1422802C2E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23333</c:v>
                </c:pt>
                <c:pt idx="3">
                  <c:v>22337</c:v>
                </c:pt>
                <c:pt idx="6">
                  <c:v>21710</c:v>
                </c:pt>
                <c:pt idx="9">
                  <c:v>20471</c:v>
                </c:pt>
                <c:pt idx="12">
                  <c:v>19213</c:v>
                </c:pt>
              </c:numCache>
            </c:numRef>
          </c:val>
          <c:extLst>
            <c:ext xmlns:c16="http://schemas.microsoft.com/office/drawing/2014/chart" uri="{C3380CC4-5D6E-409C-BE32-E72D297353CC}">
              <c16:uniqueId val="{0000000A-4082-417B-AB34-1422802C2E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82-417B-AB34-1422802C2E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4288</c:v>
                </c:pt>
                <c:pt idx="1">
                  <c:v>4176</c:v>
                </c:pt>
                <c:pt idx="2">
                  <c:v>4014</c:v>
                </c:pt>
              </c:numCache>
            </c:numRef>
          </c:val>
          <c:extLst>
            <c:ext xmlns:c16="http://schemas.microsoft.com/office/drawing/2014/chart" uri="{C3380CC4-5D6E-409C-BE32-E72D297353CC}">
              <c16:uniqueId val="{00000000-EF59-4FD6-8EC6-EAF8168D58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1160</c:v>
                </c:pt>
                <c:pt idx="1">
                  <c:v>1161</c:v>
                </c:pt>
                <c:pt idx="2">
                  <c:v>1162</c:v>
                </c:pt>
              </c:numCache>
            </c:numRef>
          </c:val>
          <c:extLst>
            <c:ext xmlns:c16="http://schemas.microsoft.com/office/drawing/2014/chart" uri="{C3380CC4-5D6E-409C-BE32-E72D297353CC}">
              <c16:uniqueId val="{00000001-EF59-4FD6-8EC6-EAF8168D58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10348</c:v>
                </c:pt>
                <c:pt idx="1">
                  <c:v>11629</c:v>
                </c:pt>
                <c:pt idx="2">
                  <c:v>13725</c:v>
                </c:pt>
              </c:numCache>
            </c:numRef>
          </c:val>
          <c:extLst>
            <c:ext xmlns:c16="http://schemas.microsoft.com/office/drawing/2014/chart" uri="{C3380CC4-5D6E-409C-BE32-E72D297353CC}">
              <c16:uniqueId val="{00000002-EF59-4FD6-8EC6-EAF8168D58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繰上償還を積極的に実施しているものの、通常償還の減により元利償還金が減となっているが、水道事業会計及び下水道事業の公営企業の元利償還金が増加している。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などの充当可能基金や特定財源の確保に努めるとともに、繰上償還の積極的な実施による地方債残高の減少や公営企業債残高の減による公営企業債等繰入見込額の減少により、将来負担比率は算出されなか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山梨県北杜市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のため財政調整基金等を取り崩したものの、適切な財源確保と歳出の精査により一般財源を確保することができたため、可能な限り基金の取り崩しを回避するとともに基金への積み立てを行ったことから、昨年度と比較して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公共施設の老朽化対策などのため必要に応じて個々の特定目的基金の積立てや取り崩しを行い、市政各般にわたる効果的な施策展開を図る。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・公共施設整備基金：公共施設の整備その他市民福祉の向上に資する長期的な計画に基づく事業を推進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・国際交流基金：アメリカ合衆国ケンタッキー州マディソン郡との国際交流事業の財源を確保し、運営を図るための基金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・環境保全基金：緑豊かな森林や豊富な水資源等の自然環境を適切に保全し、次世代に引き継ぎ、自然環境の保全に資する施策を推進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・公共施設整備基金：公共施設等総合管理計画による個別計画を策定している中で、施設維持補修等に備え、約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月に策定した「新・行政改革大綱」により、新庁舎整備に備え、約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・庁舎建設基金、公共施設整備基金：「新・行政改革大綱」により、新庁舎整備に備え、庁舎建設基金を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億円程度まで積み増し、庁舎建設に係る財源を確保する見込</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として、商品券事業の実施、観光事業者・畜産事業者・介護事業者への支援事業、子育て世帯への支援事業などを実施するにあたり、一般財源不足分を取崩して財源としたことから、昨年度と比較して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毎年度本市で作成している「中・長期財政見通し」に基づき、今後の財政運営に支障をきたさないよう基金を確保していく。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百万円積み立てるとともに、基金の取り崩しを回避したことにより、微増となっている。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市債残高は繰上償還の積極的な実施により減少傾向にあるが、毎年度本市で作成している「中・長期財政見通し」に基づき、今後の財政運営に支障をきたさないよう基金を確保していく。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9A0955E-C35B-4170-91E6-36264E4190F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B6C42F6-5DE0-4849-BD8A-1975BD900F4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F9A761C-D531-4CDB-8516-70CECA99F26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B26CF01-B894-45FC-B79B-5CF2C21EE51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BAF9200-F9CF-4AB5-8411-114DC077AA5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5D7536C-5F40-4108-94D4-9F8776C1B8C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FA64EA2-FF1B-422A-BCE9-26EE5BABB6A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BE989DE-B706-4732-B379-612CC934A3B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07E05FF-AE75-4FDF-A811-AF486D7E64B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1126F27-B064-4B7F-9A76-942A14BFCCF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45,984
45,262
602.48
32,256,824
31,069,943
1,082,223
19,822,955
19,212,924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64E1A9B-86C2-49E3-A175-15E7AF8D5FE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2EF0F0E-8C6D-4256-8F6F-478051B58AD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7D1EE07-112B-42F3-B0F8-0C74BA032DF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B9AE571-9CDD-4860-B768-7D05D982448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69922F6-F325-48E8-9831-ADB188C5842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1B8766E-1757-4D8B-BBC0-90EBA081023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71E9ED1-1EAD-41DA-8501-CDDDFD25E69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7F916B2-93FA-49C5-9726-9837FEA65B5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391BCE2-E09B-4F62-BCD3-CE32E24E977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4A98CB4-4511-4BAE-9CCB-D2A103796CB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48D68DE-19DC-42F7-9498-B0156A197A4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02AAA0B-E775-4533-8C78-CE851AAD991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1F2B815-B4F6-40B2-AEB9-C4C0AF5E407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3F00447-16B1-484A-86D1-6995E5B4EDE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70553AD-1637-49D9-97C9-9F633939EE2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E38F7A6-C85A-43A8-955C-ED2F735573D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36B7FD3-4733-4F48-A0FB-678C2353E31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95D2C6A-F56C-4A64-BAD2-2D06BF51A04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538DE8B-63BE-4B5E-B351-D1B2736FC03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619B2A0-A8CE-47B9-880C-965651F6EE0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5E8738B-2F95-446D-84B7-67546819E86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E98A38A-FBD7-4BCA-84FE-A21111F8817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6D072DF-68EC-431E-A9CE-E251A808829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F1262B9-82B0-487E-9185-1728CE52D0D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9CA3DC1-F123-454F-8FE7-795BABE64A0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7D2FF50-6B9D-44D5-B9D0-EC9C2FEAE2D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0BF48B8-18BC-46C8-AEB8-65A11A8F86E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EEF5AC1-0A49-4EAE-B7E1-C216E702091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817929C-EDBE-465D-BA68-3F75B828621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A7822D8-518E-4C2E-AF29-F5DFD04401A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F210E65-44B0-4307-A1B3-0005CDD12F0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23BA01C-7EC0-4499-8930-6044C20D7C5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31E1802-50E1-4F02-9A3F-BE609A95D7E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62D8FF2-768C-4F61-A137-BCE410D55FF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FB11DCA-1BA8-4BD2-A992-BFB6E9F1C36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8A14D33-E822-40CC-AC7C-9866774DEB0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8EA9ACD-0743-4532-B4C1-049D4089C00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幹産業が少なく、財政基盤が弱いため、類似団体平均と同程度になっている。ここ数年は横ばい傾向にあるが、税の徴収業務の強化による徴収率の向上、企業誘致による税収の確保など財政基盤の強化を図るとともに、歳出においては、緊急に必要な事業を峻別し、投資的経費を抑制するなど、徹底した見直し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69B2C99-28D3-447C-B91B-D063C04D20B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41EC630-323C-4E7C-A73D-B779C33423B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D2BC5830-1001-4265-B8C4-31E41E5EEF89}"/>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49620040-CED9-4B00-B205-C22F2D56E079}"/>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8D82D42E-5491-4EDA-ADA3-F53F63C3A329}"/>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2189519E-13E6-447D-A328-2C60A3012793}"/>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9DAC3115-1944-4C0E-B885-8F692C83FD14}"/>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14671688-BBA9-4BB5-9175-179B470BCC59}"/>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FAAD0832-E649-4831-AA3D-4287944E8717}"/>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CBB02AE2-08AC-4224-BA9A-E3F81ABDBD6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A74545BE-1B8D-490F-BB5C-1CA3B325667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6D079D7A-4A23-47ED-84E3-8607BA936B4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711357AF-C738-423A-94A1-35D336EC9DC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C505ED76-AE17-4584-A906-C635F760BD14}"/>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E45D6AD3-717C-47C8-9B0F-88DE24CACA96}"/>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B0121B39-0EE2-4C4D-AB51-974E5AA0274D}"/>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30D7F427-D8EB-4AD1-AFFF-8A8823CD872A}"/>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4A344C57-16EC-4D23-8B5D-342707795A82}"/>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1270</xdr:rowOff>
    </xdr:to>
    <xdr:cxnSp macro="">
      <xdr:nvCxnSpPr>
        <xdr:cNvPr id="67" name="直線コネクタ 66">
          <a:extLst>
            <a:ext uri="{FF2B5EF4-FFF2-40B4-BE49-F238E27FC236}">
              <a16:creationId xmlns:a16="http://schemas.microsoft.com/office/drawing/2014/main" id="{CC4FF3C6-F008-44BA-800E-BAD379E2C220}"/>
            </a:ext>
          </a:extLst>
        </xdr:cNvPr>
        <xdr:cNvCxnSpPr/>
      </xdr:nvCxnSpPr>
      <xdr:spPr>
        <a:xfrm>
          <a:off x="4114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D1BC2BEC-147D-44A5-9C2C-15E1721E59DA}"/>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B76E1562-963B-423A-889E-2F3E43FCE0DB}"/>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124460</xdr:rowOff>
    </xdr:from>
    <xdr:to>
      <xdr:col>19</xdr:col>
      <xdr:colOff>133350</xdr:colOff>
      <xdr:row>41</xdr:row>
      <xdr:rowOff>148590</xdr:rowOff>
    </xdr:to>
    <xdr:cxnSp macro="">
      <xdr:nvCxnSpPr>
        <xdr:cNvPr id="70" name="直線コネクタ 69">
          <a:extLst>
            <a:ext uri="{FF2B5EF4-FFF2-40B4-BE49-F238E27FC236}">
              <a16:creationId xmlns:a16="http://schemas.microsoft.com/office/drawing/2014/main" id="{D0B31267-573D-412E-875B-005A4ABEC757}"/>
            </a:ext>
          </a:extLst>
        </xdr:cNvPr>
        <xdr:cNvCxnSpPr/>
      </xdr:nvCxnSpPr>
      <xdr:spPr>
        <a:xfrm>
          <a:off x="3225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989C744F-AE9F-4476-B80D-62AA380AA868}"/>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1224F7F1-0A6A-404D-A540-4555169C9C25}"/>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124460</xdr:rowOff>
    </xdr:to>
    <xdr:cxnSp macro="">
      <xdr:nvCxnSpPr>
        <xdr:cNvPr id="73" name="直線コネクタ 72">
          <a:extLst>
            <a:ext uri="{FF2B5EF4-FFF2-40B4-BE49-F238E27FC236}">
              <a16:creationId xmlns:a16="http://schemas.microsoft.com/office/drawing/2014/main" id="{C44E2062-3C3C-458B-801F-091811A3B164}"/>
            </a:ext>
          </a:extLst>
        </xdr:cNvPr>
        <xdr:cNvCxnSpPr/>
      </xdr:nvCxnSpPr>
      <xdr:spPr>
        <a:xfrm>
          <a:off x="2336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447D60B6-0B55-42EC-AD7B-8DD0A62698E7}"/>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574FBE78-303D-403F-8565-E2A5F437A238}"/>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E561737F-B7DE-46F0-B17C-B086E58FEF66}"/>
            </a:ext>
          </a:extLst>
        </xdr:cNvPr>
        <xdr:cNvCxnSpPr/>
      </xdr:nvCxnSpPr>
      <xdr:spPr>
        <a:xfrm>
          <a:off x="1447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4E252638-18E8-41AD-93DD-22E5DD05771F}"/>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CFB8636B-6117-44E3-8461-1EAB092D4904}"/>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3CFBAD0-DB28-4FEA-928D-A04438DE91DC}"/>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E361040F-4988-4F92-8B4D-5DFE666AE064}"/>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E59C80DF-56F4-4A76-A172-0881A9CB1D9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25E4403-8989-4763-AC05-34AE8BED6D8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E4D51B8-BDA5-452B-BAEB-D027B29E8CD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6B02CC3-2899-4036-8B19-1F58D93FFBC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B5317ED-5223-47A1-9916-DA4B303C22D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a:extLst>
            <a:ext uri="{FF2B5EF4-FFF2-40B4-BE49-F238E27FC236}">
              <a16:creationId xmlns:a16="http://schemas.microsoft.com/office/drawing/2014/main" id="{06413A72-EB5E-4B91-B819-18870E56969B}"/>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a:extLst>
            <a:ext uri="{FF2B5EF4-FFF2-40B4-BE49-F238E27FC236}">
              <a16:creationId xmlns:a16="http://schemas.microsoft.com/office/drawing/2014/main" id="{2583D8DF-EEBF-4C71-AB42-864A8B08FECE}"/>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0CBB24AA-B797-4E43-B88E-F95B6591228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89" name="テキスト ボックス 88">
          <a:extLst>
            <a:ext uri="{FF2B5EF4-FFF2-40B4-BE49-F238E27FC236}">
              <a16:creationId xmlns:a16="http://schemas.microsoft.com/office/drawing/2014/main" id="{75225CC2-1B46-4DDE-A7A8-12B125F73636}"/>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macro="" textlink="">
      <xdr:nvSpPr>
        <xdr:cNvPr id="90" name="楕円 89">
          <a:extLst>
            <a:ext uri="{FF2B5EF4-FFF2-40B4-BE49-F238E27FC236}">
              <a16:creationId xmlns:a16="http://schemas.microsoft.com/office/drawing/2014/main" id="{5EC34A2F-453D-4A3D-A9DA-A80E7EC60BC7}"/>
            </a:ext>
          </a:extLst>
        </xdr:cNvPr>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13987</xdr:rowOff>
    </xdr:from>
    <xdr:ext cx="762000" cy="259045"/>
    <xdr:sp macro="" textlink="">
      <xdr:nvSpPr>
        <xdr:cNvPr id="91" name="テキスト ボックス 90">
          <a:extLst>
            <a:ext uri="{FF2B5EF4-FFF2-40B4-BE49-F238E27FC236}">
              <a16:creationId xmlns:a16="http://schemas.microsoft.com/office/drawing/2014/main" id="{EC79C684-3ED8-44FA-AEF9-C58BC564C90E}"/>
            </a:ext>
          </a:extLst>
        </xdr:cNvPr>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533A74BA-084A-4B59-9732-7D119B4C34FB}"/>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3" name="テキスト ボックス 92">
          <a:extLst>
            <a:ext uri="{FF2B5EF4-FFF2-40B4-BE49-F238E27FC236}">
              <a16:creationId xmlns:a16="http://schemas.microsoft.com/office/drawing/2014/main" id="{17B29A07-C82B-43B6-8FCD-6E09C7130A41}"/>
            </a:ext>
          </a:extLst>
        </xdr:cNvPr>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93C67BD5-80BA-4C8C-ACEF-5A182C222857}"/>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a:extLst>
            <a:ext uri="{FF2B5EF4-FFF2-40B4-BE49-F238E27FC236}">
              <a16:creationId xmlns:a16="http://schemas.microsoft.com/office/drawing/2014/main" id="{A07A8AE7-EF81-4853-BE4C-427EB4DC8D69}"/>
            </a:ext>
          </a:extLst>
        </xdr:cNvPr>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91B9A762-2D65-48BE-B238-424379DC960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8CC5858D-0474-4476-B4B7-E9B08DF5956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873A810B-F61D-4576-AEC4-55811E3DD3E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8E058DA0-E9A9-49F9-9658-28FBB9AEF51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34DFC88E-4072-4834-94F1-FF3F7D3EB21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BEB5A59B-0740-46B6-8FE5-FE7A41F3422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7FE5729-84C6-4D8B-8D2F-FA3E49FE756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F18647F2-5D35-4CA5-9C80-C99C746E10C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21ACB8D1-A668-4CC7-BFAB-3ECD94361E3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6FFEAD58-92CD-4401-973A-2D178628D51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F53B3CB1-3387-4E08-96C4-2734C69FCE4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7C3B499-A932-4DD0-909C-180DF9532F3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2BFFE96F-EF9D-463C-B96B-168363B507D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歳出面では、公共施設の老朽化による維持補修費、公営企業等への繰出金が増加の傾向になっている。歳入面においては、地方税、地方交付税等の増額により一般財源を確保できたため、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今後、行財政改革への取組を通じて可能な限り繰上償還の実施や公共施設等総合管理計画による公共施設の最適配置を図りながら、義務的経費の削減に努める。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67B398FD-1083-4B75-B7F7-39CAD600826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B7109FB1-8FD1-4C18-AF11-8791275F1D4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AE74793B-E4E0-4264-AF7B-3F41DEA3D00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630BE78-F3BA-44E3-8E53-91AD60339852}"/>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8A6AFCAD-63FF-4773-967F-E97EB3839D01}"/>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7428EA22-C2BE-48E8-A0C5-D285E1D58B76}"/>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7A60CD47-C630-493D-944D-6F1359DC5EEB}"/>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FAA06213-24F1-4F45-AF68-CFFDF5F233C7}"/>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6FA2CFDB-FE5F-49E9-93E8-43E2DF1D2623}"/>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AB414A3B-2110-47F4-A791-9D2C840F73C3}"/>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F8A837FC-AD2E-4952-85DB-3ED68C5C90CA}"/>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5638D9FE-5CE8-4686-9D35-1566F3B0D825}"/>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7EFA3CC5-3C49-4E71-AD08-E3E4D6EB2C1F}"/>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C9B6359D-BE69-4E01-87B1-063551EC7F31}"/>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A4EE68C1-F6B0-4A49-8EB0-2CD8044898DE}"/>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F7C58A7A-F37E-4334-A142-20BBF53D09D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86005E8A-1992-42C1-944A-8822945C404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497A5A7-DCCD-4816-BF34-2BE69874155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E6C1255E-EBB4-4043-9C33-7BE5CDE27C8C}"/>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6FC2AD7E-2098-4C89-AEED-39A74D831197}"/>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D1A659B2-6584-4BFE-8B61-FA6332826D24}"/>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EA32CF0B-A9D2-4ADB-AEC5-73FA48E77C88}"/>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917F5986-4084-486A-B4B1-9A5C11DC35E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102870</xdr:rowOff>
    </xdr:from>
    <xdr:to>
      <xdr:col>23</xdr:col>
      <xdr:colOff>133350</xdr:colOff>
      <xdr:row>58</xdr:row>
      <xdr:rowOff>123553</xdr:rowOff>
    </xdr:to>
    <xdr:cxnSp macro="">
      <xdr:nvCxnSpPr>
        <xdr:cNvPr id="132" name="直線コネクタ 131">
          <a:extLst>
            <a:ext uri="{FF2B5EF4-FFF2-40B4-BE49-F238E27FC236}">
              <a16:creationId xmlns:a16="http://schemas.microsoft.com/office/drawing/2014/main" id="{FFA01F1B-E25C-44FD-BB70-4A8261AB4C82}"/>
            </a:ext>
          </a:extLst>
        </xdr:cNvPr>
        <xdr:cNvCxnSpPr/>
      </xdr:nvCxnSpPr>
      <xdr:spPr>
        <a:xfrm flipV="1">
          <a:off x="4114800" y="1004697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2B99D798-A097-459E-BF1E-4BD2E87AEBC5}"/>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A6BCE556-8877-4D70-9919-07A0A3A74D52}"/>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123553</xdr:rowOff>
    </xdr:from>
    <xdr:to>
      <xdr:col>19</xdr:col>
      <xdr:colOff>133350</xdr:colOff>
      <xdr:row>59</xdr:row>
      <xdr:rowOff>72753</xdr:rowOff>
    </xdr:to>
    <xdr:cxnSp macro="">
      <xdr:nvCxnSpPr>
        <xdr:cNvPr id="135" name="直線コネクタ 134">
          <a:extLst>
            <a:ext uri="{FF2B5EF4-FFF2-40B4-BE49-F238E27FC236}">
              <a16:creationId xmlns:a16="http://schemas.microsoft.com/office/drawing/2014/main" id="{8E5EC5D8-D249-449A-8131-3FA5A35CA2CC}"/>
            </a:ext>
          </a:extLst>
        </xdr:cNvPr>
        <xdr:cNvCxnSpPr/>
      </xdr:nvCxnSpPr>
      <xdr:spPr>
        <a:xfrm flipV="1">
          <a:off x="3225800" y="1006765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89294B45-93E9-4D9B-B3F4-477D2C298233}"/>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2CFB0EA4-E2AB-4A24-933E-9F385559AC1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72753</xdr:rowOff>
    </xdr:from>
    <xdr:to>
      <xdr:col>15</xdr:col>
      <xdr:colOff>82550</xdr:colOff>
      <xdr:row>59</xdr:row>
      <xdr:rowOff>141696</xdr:rowOff>
    </xdr:to>
    <xdr:cxnSp macro="">
      <xdr:nvCxnSpPr>
        <xdr:cNvPr id="138" name="直線コネクタ 137">
          <a:extLst>
            <a:ext uri="{FF2B5EF4-FFF2-40B4-BE49-F238E27FC236}">
              <a16:creationId xmlns:a16="http://schemas.microsoft.com/office/drawing/2014/main" id="{DF1F3011-B6F2-4107-B339-F0FD841B5D91}"/>
            </a:ext>
          </a:extLst>
        </xdr:cNvPr>
        <xdr:cNvCxnSpPr/>
      </xdr:nvCxnSpPr>
      <xdr:spPr>
        <a:xfrm flipV="1">
          <a:off x="2336800" y="1018830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1349038-1459-4BB1-BB93-6926396B207A}"/>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3ADEDEF0-18BF-4001-9261-2EDB3837DF04}"/>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134801</xdr:rowOff>
    </xdr:from>
    <xdr:to>
      <xdr:col>11</xdr:col>
      <xdr:colOff>31750</xdr:colOff>
      <xdr:row>59</xdr:row>
      <xdr:rowOff>141696</xdr:rowOff>
    </xdr:to>
    <xdr:cxnSp macro="">
      <xdr:nvCxnSpPr>
        <xdr:cNvPr id="141" name="直線コネクタ 140">
          <a:extLst>
            <a:ext uri="{FF2B5EF4-FFF2-40B4-BE49-F238E27FC236}">
              <a16:creationId xmlns:a16="http://schemas.microsoft.com/office/drawing/2014/main" id="{ABE03810-94EB-4495-AFE4-14AA79D5533D}"/>
            </a:ext>
          </a:extLst>
        </xdr:cNvPr>
        <xdr:cNvCxnSpPr/>
      </xdr:nvCxnSpPr>
      <xdr:spPr>
        <a:xfrm>
          <a:off x="1447800" y="102503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5E91877D-A64F-4CA0-9B8F-9A7EAEB0F87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1C0A9295-E741-4E31-8E6B-AE712081F66B}"/>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D21B8EEB-1E0E-421B-9F3E-B9774A3F5E25}"/>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93B5D193-D313-48A8-A3D7-06F62D722219}"/>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586DB33-3867-4209-8C40-A01AC244A8D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2F4A843-1FF4-404E-8E15-DCB8DEBE31E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3CC2CE6-F851-44E9-9CAB-E5CD6582007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FA6BC79-8473-45D5-AB69-4D0056D8DE0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FAC49E8-E7BE-460E-BBA3-0C61CCC88B1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52070</xdr:rowOff>
    </xdr:from>
    <xdr:to>
      <xdr:col>23</xdr:col>
      <xdr:colOff>184150</xdr:colOff>
      <xdr:row>58</xdr:row>
      <xdr:rowOff>153670</xdr:rowOff>
    </xdr:to>
    <xdr:sp macro="" textlink="">
      <xdr:nvSpPr>
        <xdr:cNvPr id="151" name="楕円 150">
          <a:extLst>
            <a:ext uri="{FF2B5EF4-FFF2-40B4-BE49-F238E27FC236}">
              <a16:creationId xmlns:a16="http://schemas.microsoft.com/office/drawing/2014/main" id="{6E48ED8A-5E41-40B6-8FB8-7D05FFA099AD}"/>
            </a:ext>
          </a:extLst>
        </xdr:cNvPr>
        <xdr:cNvSpPr/>
      </xdr:nvSpPr>
      <xdr:spPr>
        <a:xfrm>
          <a:off x="4902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144797</xdr:rowOff>
    </xdr:from>
    <xdr:ext cx="762000" cy="259045"/>
    <xdr:sp macro="" textlink="">
      <xdr:nvSpPr>
        <xdr:cNvPr id="152" name="財政構造の弾力性該当値テキスト">
          <a:extLst>
            <a:ext uri="{FF2B5EF4-FFF2-40B4-BE49-F238E27FC236}">
              <a16:creationId xmlns:a16="http://schemas.microsoft.com/office/drawing/2014/main" id="{AB4C935F-F633-449A-8C0D-241C3FBE13D8}"/>
            </a:ext>
          </a:extLst>
        </xdr:cNvPr>
        <xdr:cNvSpPr txBox="1"/>
      </xdr:nvSpPr>
      <xdr:spPr>
        <a:xfrm>
          <a:off x="5041900" y="99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72753</xdr:rowOff>
    </xdr:from>
    <xdr:to>
      <xdr:col>19</xdr:col>
      <xdr:colOff>184150</xdr:colOff>
      <xdr:row>59</xdr:row>
      <xdr:rowOff>2903</xdr:rowOff>
    </xdr:to>
    <xdr:sp macro="" textlink="">
      <xdr:nvSpPr>
        <xdr:cNvPr id="153" name="楕円 152">
          <a:extLst>
            <a:ext uri="{FF2B5EF4-FFF2-40B4-BE49-F238E27FC236}">
              <a16:creationId xmlns:a16="http://schemas.microsoft.com/office/drawing/2014/main" id="{B691D910-0A14-4870-A31C-F628839C3C6F}"/>
            </a:ext>
          </a:extLst>
        </xdr:cNvPr>
        <xdr:cNvSpPr/>
      </xdr:nvSpPr>
      <xdr:spPr>
        <a:xfrm>
          <a:off x="4064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13080</xdr:rowOff>
    </xdr:from>
    <xdr:ext cx="736600" cy="259045"/>
    <xdr:sp macro="" textlink="">
      <xdr:nvSpPr>
        <xdr:cNvPr id="154" name="テキスト ボックス 153">
          <a:extLst>
            <a:ext uri="{FF2B5EF4-FFF2-40B4-BE49-F238E27FC236}">
              <a16:creationId xmlns:a16="http://schemas.microsoft.com/office/drawing/2014/main" id="{FDC6F226-9188-4A56-9F54-4B587043794A}"/>
            </a:ext>
          </a:extLst>
        </xdr:cNvPr>
        <xdr:cNvSpPr txBox="1"/>
      </xdr:nvSpPr>
      <xdr:spPr>
        <a:xfrm>
          <a:off x="3733800" y="978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21953</xdr:rowOff>
    </xdr:from>
    <xdr:to>
      <xdr:col>15</xdr:col>
      <xdr:colOff>133350</xdr:colOff>
      <xdr:row>59</xdr:row>
      <xdr:rowOff>123553</xdr:rowOff>
    </xdr:to>
    <xdr:sp macro="" textlink="">
      <xdr:nvSpPr>
        <xdr:cNvPr id="155" name="楕円 154">
          <a:extLst>
            <a:ext uri="{FF2B5EF4-FFF2-40B4-BE49-F238E27FC236}">
              <a16:creationId xmlns:a16="http://schemas.microsoft.com/office/drawing/2014/main" id="{41A2A130-C78C-4F4C-9449-006986B7C9B4}"/>
            </a:ext>
          </a:extLst>
        </xdr:cNvPr>
        <xdr:cNvSpPr/>
      </xdr:nvSpPr>
      <xdr:spPr>
        <a:xfrm>
          <a:off x="3175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133730</xdr:rowOff>
    </xdr:from>
    <xdr:ext cx="762000" cy="259045"/>
    <xdr:sp macro="" textlink="">
      <xdr:nvSpPr>
        <xdr:cNvPr id="156" name="テキスト ボックス 155">
          <a:extLst>
            <a:ext uri="{FF2B5EF4-FFF2-40B4-BE49-F238E27FC236}">
              <a16:creationId xmlns:a16="http://schemas.microsoft.com/office/drawing/2014/main" id="{5DF0DEDD-86D6-4110-88FF-201DE8BF32C9}"/>
            </a:ext>
          </a:extLst>
        </xdr:cNvPr>
        <xdr:cNvSpPr txBox="1"/>
      </xdr:nvSpPr>
      <xdr:spPr>
        <a:xfrm>
          <a:off x="2844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90896</xdr:rowOff>
    </xdr:from>
    <xdr:to>
      <xdr:col>11</xdr:col>
      <xdr:colOff>82550</xdr:colOff>
      <xdr:row>60</xdr:row>
      <xdr:rowOff>21046</xdr:rowOff>
    </xdr:to>
    <xdr:sp macro="" textlink="">
      <xdr:nvSpPr>
        <xdr:cNvPr id="157" name="楕円 156">
          <a:extLst>
            <a:ext uri="{FF2B5EF4-FFF2-40B4-BE49-F238E27FC236}">
              <a16:creationId xmlns:a16="http://schemas.microsoft.com/office/drawing/2014/main" id="{6E04F3C5-E4FE-4634-AD2F-8407E1A0F13B}"/>
            </a:ext>
          </a:extLst>
        </xdr:cNvPr>
        <xdr:cNvSpPr/>
      </xdr:nvSpPr>
      <xdr:spPr>
        <a:xfrm>
          <a:off x="2286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31223</xdr:rowOff>
    </xdr:from>
    <xdr:ext cx="762000" cy="259045"/>
    <xdr:sp macro="" textlink="">
      <xdr:nvSpPr>
        <xdr:cNvPr id="158" name="テキスト ボックス 157">
          <a:extLst>
            <a:ext uri="{FF2B5EF4-FFF2-40B4-BE49-F238E27FC236}">
              <a16:creationId xmlns:a16="http://schemas.microsoft.com/office/drawing/2014/main" id="{4750AF6C-368B-403C-A4BD-C5E65C9FC6BC}"/>
            </a:ext>
          </a:extLst>
        </xdr:cNvPr>
        <xdr:cNvSpPr txBox="1"/>
      </xdr:nvSpPr>
      <xdr:spPr>
        <a:xfrm>
          <a:off x="1955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84001</xdr:rowOff>
    </xdr:from>
    <xdr:to>
      <xdr:col>7</xdr:col>
      <xdr:colOff>31750</xdr:colOff>
      <xdr:row>60</xdr:row>
      <xdr:rowOff>14151</xdr:rowOff>
    </xdr:to>
    <xdr:sp macro="" textlink="">
      <xdr:nvSpPr>
        <xdr:cNvPr id="159" name="楕円 158">
          <a:extLst>
            <a:ext uri="{FF2B5EF4-FFF2-40B4-BE49-F238E27FC236}">
              <a16:creationId xmlns:a16="http://schemas.microsoft.com/office/drawing/2014/main" id="{DA5FEE0D-13FB-4D14-8C76-98F05B00DF18}"/>
            </a:ext>
          </a:extLst>
        </xdr:cNvPr>
        <xdr:cNvSpPr/>
      </xdr:nvSpPr>
      <xdr:spPr>
        <a:xfrm>
          <a:off x="1397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24328</xdr:rowOff>
    </xdr:from>
    <xdr:ext cx="762000" cy="259045"/>
    <xdr:sp macro="" textlink="">
      <xdr:nvSpPr>
        <xdr:cNvPr id="160" name="テキスト ボックス 159">
          <a:extLst>
            <a:ext uri="{FF2B5EF4-FFF2-40B4-BE49-F238E27FC236}">
              <a16:creationId xmlns:a16="http://schemas.microsoft.com/office/drawing/2014/main" id="{E80BECA8-B71D-4BCE-929E-26981D69552B}"/>
            </a:ext>
          </a:extLst>
        </xdr:cNvPr>
        <xdr:cNvSpPr txBox="1"/>
      </xdr:nvSpPr>
      <xdr:spPr>
        <a:xfrm>
          <a:off x="1066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285D1FC-2C9A-4781-8595-B72DC25F502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1F885EF-41D3-4F06-BD6D-1E6BFA907B2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8832EC0-307A-434F-A320-613DC5A6618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35B95E9-BF28-4698-9D33-C933A2B623E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F4C95E73-C1FB-400B-8B39-F024542F79B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09D77CB-BD47-4B22-81CB-02DC6069F35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A359CC7-78DA-4155-A21A-EDBB8F185A9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1353766B-98CF-49EE-817B-059C3628560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C2F27150-005B-46B8-8AA4-BB53480F370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167A3F99-E5AE-4921-84C4-6DF9276AD26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B2E43C75-9C4F-44A9-A324-9A745214801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FCDE54E4-3C86-441B-9535-037A0A7BA99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282F5075-BB18-43FA-8C20-8F8AB147282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町村での合併のため類似する公共施設が多く、また職員数が多いことから類似団体に比べ高くなっている。</a:t>
          </a:r>
        </a:p>
        <a:p>
          <a:r>
            <a:rPr kumimoji="1" lang="ja-JP" altLang="en-US" sz="1300">
              <a:latin typeface="ＭＳ Ｐゴシック" panose="020B0600070205080204" pitchFamily="50" charset="-128"/>
              <a:ea typeface="ＭＳ Ｐゴシック" panose="020B0600070205080204" pitchFamily="50" charset="-128"/>
            </a:rPr>
            <a:t>人件費は、職員手当の増に伴い、</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ポイント上昇し、物件費はコロナ対策の関連事業の減少により、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今後、人件費や物件費は増額が見込まれるが、公共施設等総合管理計画による公共施設の再配置等を行う中で、歳出削減に努める。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F2480FBA-05A4-491B-B968-B2C20798672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7CBC7128-7C54-4035-8CD5-67740A92492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5CB0F1FD-174D-486C-89E2-AE0B9A5FBD0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FF0069A2-5ACB-4C3A-A629-2093AB39C9F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DF0A56B1-F348-4002-8C9F-6BB29293AA1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F7672DD6-9112-48F5-8290-B83D139BCE8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826985CB-B5B6-4A53-8D21-C19DD2D3EDF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B74A6450-3739-4CA3-8E22-44FA00A7BFC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B7D2A798-A9F2-4C8C-A1A0-41F17665C53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FDDF47DB-E68F-4803-A584-F90CE6AF6CD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AB81E50F-08D8-4A8C-9F2B-A7B8EAF75BDD}"/>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FD01A49F-2433-4BD3-B9C4-2CDD56CB2E5A}"/>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66187BF-8457-41D6-8625-9EC31CC0BE6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F062AC1B-90EF-4AD4-82DE-6E520E611CA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6D3ABCF1-E7E5-4AD3-B5A0-87765C443EC7}"/>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EB48DFFF-4394-4035-B9B2-8555DEB78A4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54A025-4BA2-4514-BA4B-736650B6769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290DBC4-1F37-4DD9-975A-0787AF8721EB}"/>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1AA6B662-FD21-4643-AAB2-0181C0AB2DD5}"/>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97BC11D1-662E-4071-BD84-288A464A04DD}"/>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FB629F6A-DB35-40BC-A6B8-D4ADF22F8999}"/>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B6EF0054-215C-4622-85BA-6898D1187D3E}"/>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70465</xdr:rowOff>
    </xdr:from>
    <xdr:to>
      <xdr:col>23</xdr:col>
      <xdr:colOff>133350</xdr:colOff>
      <xdr:row>82</xdr:row>
      <xdr:rowOff>75194</xdr:rowOff>
    </xdr:to>
    <xdr:cxnSp macro="">
      <xdr:nvCxnSpPr>
        <xdr:cNvPr id="196" name="直線コネクタ 195">
          <a:extLst>
            <a:ext uri="{FF2B5EF4-FFF2-40B4-BE49-F238E27FC236}">
              <a16:creationId xmlns:a16="http://schemas.microsoft.com/office/drawing/2014/main" id="{9DCFF476-01BE-42BF-A78D-48B2C195C023}"/>
            </a:ext>
          </a:extLst>
        </xdr:cNvPr>
        <xdr:cNvCxnSpPr/>
      </xdr:nvCxnSpPr>
      <xdr:spPr>
        <a:xfrm>
          <a:off x="4114800" y="14129365"/>
          <a:ext cx="8382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4CD5A3D9-66E1-4BDD-96CF-281BB9F682AF}"/>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89FA443B-DB4C-47A4-920A-ABE3A35987A5}"/>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43298</xdr:rowOff>
    </xdr:from>
    <xdr:to>
      <xdr:col>19</xdr:col>
      <xdr:colOff>133350</xdr:colOff>
      <xdr:row>82</xdr:row>
      <xdr:rowOff>70465</xdr:rowOff>
    </xdr:to>
    <xdr:cxnSp macro="">
      <xdr:nvCxnSpPr>
        <xdr:cNvPr id="199" name="直線コネクタ 198">
          <a:extLst>
            <a:ext uri="{FF2B5EF4-FFF2-40B4-BE49-F238E27FC236}">
              <a16:creationId xmlns:a16="http://schemas.microsoft.com/office/drawing/2014/main" id="{A811E98F-DC8B-4E1A-8361-07602362F8C2}"/>
            </a:ext>
          </a:extLst>
        </xdr:cNvPr>
        <xdr:cNvCxnSpPr/>
      </xdr:nvCxnSpPr>
      <xdr:spPr>
        <a:xfrm>
          <a:off x="3225800" y="14102198"/>
          <a:ext cx="889000" cy="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6CD7273-6EFC-4C67-B0A9-AF43896FC26E}"/>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8EAE03A9-7A88-404D-A338-4A2A7F429FB5}"/>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5271</xdr:rowOff>
    </xdr:from>
    <xdr:to>
      <xdr:col>15</xdr:col>
      <xdr:colOff>82550</xdr:colOff>
      <xdr:row>82</xdr:row>
      <xdr:rowOff>43298</xdr:rowOff>
    </xdr:to>
    <xdr:cxnSp macro="">
      <xdr:nvCxnSpPr>
        <xdr:cNvPr id="202" name="直線コネクタ 201">
          <a:extLst>
            <a:ext uri="{FF2B5EF4-FFF2-40B4-BE49-F238E27FC236}">
              <a16:creationId xmlns:a16="http://schemas.microsoft.com/office/drawing/2014/main" id="{F3E075FA-33AA-4C8C-B312-7CBD0E53929A}"/>
            </a:ext>
          </a:extLst>
        </xdr:cNvPr>
        <xdr:cNvCxnSpPr/>
      </xdr:nvCxnSpPr>
      <xdr:spPr>
        <a:xfrm>
          <a:off x="2336800" y="14064171"/>
          <a:ext cx="889000" cy="3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92B8AE70-934E-47AC-8BB7-94E70F05CF41}"/>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CB93AFF5-E1BD-47D5-BB78-CE3E6C990716}"/>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1828</xdr:rowOff>
    </xdr:from>
    <xdr:to>
      <xdr:col>11</xdr:col>
      <xdr:colOff>31750</xdr:colOff>
      <xdr:row>82</xdr:row>
      <xdr:rowOff>5271</xdr:rowOff>
    </xdr:to>
    <xdr:cxnSp macro="">
      <xdr:nvCxnSpPr>
        <xdr:cNvPr id="205" name="直線コネクタ 204">
          <a:extLst>
            <a:ext uri="{FF2B5EF4-FFF2-40B4-BE49-F238E27FC236}">
              <a16:creationId xmlns:a16="http://schemas.microsoft.com/office/drawing/2014/main" id="{0E700DA8-735F-468C-8AD0-3E1ED853EA4F}"/>
            </a:ext>
          </a:extLst>
        </xdr:cNvPr>
        <xdr:cNvCxnSpPr/>
      </xdr:nvCxnSpPr>
      <xdr:spPr>
        <a:xfrm>
          <a:off x="1447800" y="14060728"/>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96631866-E62A-4ED6-AAA8-9F7299B617D6}"/>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DFD5ADB-2C15-43E6-8B9C-954BECEDE2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FF057297-A1E0-4717-94E9-C4D2DF16D71F}"/>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E40B72A9-DCE0-441F-9506-196320C19B93}"/>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4C56C65-AB40-4B8D-A2DD-9C63C87477D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9063752-806E-49CE-9D76-F663A0072A2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932865B-CC05-4295-BF15-9FFBF6D6A1D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AD8CDB1-9290-4DAD-8117-9FDA905ECA3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4123317-8790-442D-9070-A7458312607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24394</xdr:rowOff>
    </xdr:from>
    <xdr:to>
      <xdr:col>23</xdr:col>
      <xdr:colOff>184150</xdr:colOff>
      <xdr:row>82</xdr:row>
      <xdr:rowOff>125994</xdr:rowOff>
    </xdr:to>
    <xdr:sp macro="" textlink="">
      <xdr:nvSpPr>
        <xdr:cNvPr id="215" name="楕円 214">
          <a:extLst>
            <a:ext uri="{FF2B5EF4-FFF2-40B4-BE49-F238E27FC236}">
              <a16:creationId xmlns:a16="http://schemas.microsoft.com/office/drawing/2014/main" id="{C39A1CDF-1B7E-40AC-83DB-4946A5A310FC}"/>
            </a:ext>
          </a:extLst>
        </xdr:cNvPr>
        <xdr:cNvSpPr/>
      </xdr:nvSpPr>
      <xdr:spPr>
        <a:xfrm>
          <a:off x="4902200" y="140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167921</xdr:rowOff>
    </xdr:from>
    <xdr:ext cx="762000" cy="259045"/>
    <xdr:sp macro="" textlink="">
      <xdr:nvSpPr>
        <xdr:cNvPr id="216" name="人件費・物件費等の状況該当値テキスト">
          <a:extLst>
            <a:ext uri="{FF2B5EF4-FFF2-40B4-BE49-F238E27FC236}">
              <a16:creationId xmlns:a16="http://schemas.microsoft.com/office/drawing/2014/main" id="{672BB1A7-8991-48B3-A929-0670BC680F9C}"/>
            </a:ext>
          </a:extLst>
        </xdr:cNvPr>
        <xdr:cNvSpPr txBox="1"/>
      </xdr:nvSpPr>
      <xdr:spPr>
        <a:xfrm>
          <a:off x="5041900" y="1405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19665</xdr:rowOff>
    </xdr:from>
    <xdr:to>
      <xdr:col>19</xdr:col>
      <xdr:colOff>184150</xdr:colOff>
      <xdr:row>82</xdr:row>
      <xdr:rowOff>121265</xdr:rowOff>
    </xdr:to>
    <xdr:sp macro="" textlink="">
      <xdr:nvSpPr>
        <xdr:cNvPr id="217" name="楕円 216">
          <a:extLst>
            <a:ext uri="{FF2B5EF4-FFF2-40B4-BE49-F238E27FC236}">
              <a16:creationId xmlns:a16="http://schemas.microsoft.com/office/drawing/2014/main" id="{5A688162-25BF-4F73-BCC5-5DBB0E1F09E5}"/>
            </a:ext>
          </a:extLst>
        </xdr:cNvPr>
        <xdr:cNvSpPr/>
      </xdr:nvSpPr>
      <xdr:spPr>
        <a:xfrm>
          <a:off x="4064000" y="1407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106042</xdr:rowOff>
    </xdr:from>
    <xdr:ext cx="736600" cy="259045"/>
    <xdr:sp macro="" textlink="">
      <xdr:nvSpPr>
        <xdr:cNvPr id="218" name="テキスト ボックス 217">
          <a:extLst>
            <a:ext uri="{FF2B5EF4-FFF2-40B4-BE49-F238E27FC236}">
              <a16:creationId xmlns:a16="http://schemas.microsoft.com/office/drawing/2014/main" id="{F27DE17B-6652-4541-9641-D88F9475D215}"/>
            </a:ext>
          </a:extLst>
        </xdr:cNvPr>
        <xdr:cNvSpPr txBox="1"/>
      </xdr:nvSpPr>
      <xdr:spPr>
        <a:xfrm>
          <a:off x="3733800" y="14164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163948</xdr:rowOff>
    </xdr:from>
    <xdr:to>
      <xdr:col>15</xdr:col>
      <xdr:colOff>133350</xdr:colOff>
      <xdr:row>82</xdr:row>
      <xdr:rowOff>94098</xdr:rowOff>
    </xdr:to>
    <xdr:sp macro="" textlink="">
      <xdr:nvSpPr>
        <xdr:cNvPr id="219" name="楕円 218">
          <a:extLst>
            <a:ext uri="{FF2B5EF4-FFF2-40B4-BE49-F238E27FC236}">
              <a16:creationId xmlns:a16="http://schemas.microsoft.com/office/drawing/2014/main" id="{ADF330FB-CFA2-4A69-9608-4E39F3784230}"/>
            </a:ext>
          </a:extLst>
        </xdr:cNvPr>
        <xdr:cNvSpPr/>
      </xdr:nvSpPr>
      <xdr:spPr>
        <a:xfrm>
          <a:off x="3175000" y="140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78875</xdr:rowOff>
    </xdr:from>
    <xdr:ext cx="762000" cy="259045"/>
    <xdr:sp macro="" textlink="">
      <xdr:nvSpPr>
        <xdr:cNvPr id="220" name="テキスト ボックス 219">
          <a:extLst>
            <a:ext uri="{FF2B5EF4-FFF2-40B4-BE49-F238E27FC236}">
              <a16:creationId xmlns:a16="http://schemas.microsoft.com/office/drawing/2014/main" id="{4AA2D33E-C31B-4615-B64C-DBD9D6650655}"/>
            </a:ext>
          </a:extLst>
        </xdr:cNvPr>
        <xdr:cNvSpPr txBox="1"/>
      </xdr:nvSpPr>
      <xdr:spPr>
        <a:xfrm>
          <a:off x="2844800" y="1413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125921</xdr:rowOff>
    </xdr:from>
    <xdr:to>
      <xdr:col>11</xdr:col>
      <xdr:colOff>82550</xdr:colOff>
      <xdr:row>82</xdr:row>
      <xdr:rowOff>56071</xdr:rowOff>
    </xdr:to>
    <xdr:sp macro="" textlink="">
      <xdr:nvSpPr>
        <xdr:cNvPr id="221" name="楕円 220">
          <a:extLst>
            <a:ext uri="{FF2B5EF4-FFF2-40B4-BE49-F238E27FC236}">
              <a16:creationId xmlns:a16="http://schemas.microsoft.com/office/drawing/2014/main" id="{BC8D5AF2-CCB9-49CD-B5B8-00142741E72B}"/>
            </a:ext>
          </a:extLst>
        </xdr:cNvPr>
        <xdr:cNvSpPr/>
      </xdr:nvSpPr>
      <xdr:spPr>
        <a:xfrm>
          <a:off x="2286000" y="140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40848</xdr:rowOff>
    </xdr:from>
    <xdr:ext cx="762000" cy="259045"/>
    <xdr:sp macro="" textlink="">
      <xdr:nvSpPr>
        <xdr:cNvPr id="222" name="テキスト ボックス 221">
          <a:extLst>
            <a:ext uri="{FF2B5EF4-FFF2-40B4-BE49-F238E27FC236}">
              <a16:creationId xmlns:a16="http://schemas.microsoft.com/office/drawing/2014/main" id="{34560157-E19C-4B8A-AF05-C1C2DD127568}"/>
            </a:ext>
          </a:extLst>
        </xdr:cNvPr>
        <xdr:cNvSpPr txBox="1"/>
      </xdr:nvSpPr>
      <xdr:spPr>
        <a:xfrm>
          <a:off x="1955800" y="1409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122478</xdr:rowOff>
    </xdr:from>
    <xdr:to>
      <xdr:col>7</xdr:col>
      <xdr:colOff>31750</xdr:colOff>
      <xdr:row>82</xdr:row>
      <xdr:rowOff>52628</xdr:rowOff>
    </xdr:to>
    <xdr:sp macro="" textlink="">
      <xdr:nvSpPr>
        <xdr:cNvPr id="223" name="楕円 222">
          <a:extLst>
            <a:ext uri="{FF2B5EF4-FFF2-40B4-BE49-F238E27FC236}">
              <a16:creationId xmlns:a16="http://schemas.microsoft.com/office/drawing/2014/main" id="{045A85FD-2882-4033-8310-6CC58573C3AA}"/>
            </a:ext>
          </a:extLst>
        </xdr:cNvPr>
        <xdr:cNvSpPr/>
      </xdr:nvSpPr>
      <xdr:spPr>
        <a:xfrm>
          <a:off x="1397000" y="1400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37405</xdr:rowOff>
    </xdr:from>
    <xdr:ext cx="762000" cy="259045"/>
    <xdr:sp macro="" textlink="">
      <xdr:nvSpPr>
        <xdr:cNvPr id="224" name="テキスト ボックス 223">
          <a:extLst>
            <a:ext uri="{FF2B5EF4-FFF2-40B4-BE49-F238E27FC236}">
              <a16:creationId xmlns:a16="http://schemas.microsoft.com/office/drawing/2014/main" id="{A23122D4-449D-4021-BBB6-E8D5F6B0812D}"/>
            </a:ext>
          </a:extLst>
        </xdr:cNvPr>
        <xdr:cNvSpPr txBox="1"/>
      </xdr:nvSpPr>
      <xdr:spPr>
        <a:xfrm>
          <a:off x="1066800" y="1409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6009DBA2-8E63-443C-82FD-DBA9429D020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FBADB168-BB81-477F-A242-D4A5ECB7583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29D2F21F-3CC9-4877-95D7-E1BCE91BA53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ED0BB9ED-9DD0-40F5-8A76-CE86E8207B5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480A5126-B8A3-4D1F-BCDF-12B18D182E1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A0AAEABE-10BD-4A34-8E66-760212A0B41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1EAB51A6-C9CF-4809-9B4C-51E9CC7C7FA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391F9879-7735-4D4C-A80F-C2F39CA540B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35502E5E-E9A2-4DAF-A0FF-0B2A731D0E3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77B065D0-9098-4420-9A96-075D609C98C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DF92B2B1-B09C-4382-8221-17A738F654C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EFDB8172-A32D-46CD-AE20-F27782186BF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A228089A-71FB-44D9-9803-5A1CF4E86C4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類似団体を上回っている状況が続いているため、平成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年度から導入した人事評価制度を活用し、一層の給与適正化を図る。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D791DEF9-4F14-40B4-8C63-158178482BA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23021D81-BBC7-441E-99BF-F33D6961E24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A9548413-523A-49B7-B56C-450BC5B3631F}"/>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3D25CECF-B142-4BC3-A91E-E0C4FB5F137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801D8533-F65C-450F-A9FB-E0C9148D174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5BAF66DD-26F9-4D6B-8781-3CF94BF1246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7A8B612A-D5B3-40BA-A0B8-0EA906EC736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12CBEE61-7BC6-4658-B55A-C45CAE5AA10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F5076613-5801-44A3-8C42-031FB0B1802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A42F8B1-C052-4EB8-8124-F60F6ED83BD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6E7AB578-78F9-422B-8B77-47448DE78FB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177A8C87-B272-4DA9-9ACB-8AD6B38E74F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33EBEBC-2112-4424-A3FF-92947D9648C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DE641763-420A-4875-9523-8D48B1654EC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AFEB22E-829A-4452-AA0C-DF60165A9D5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18B5C739-B1D3-4DFA-807E-604055491647}"/>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AEE46060-AE40-49A1-8EB6-E73A345B058A}"/>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6177CB93-6B2C-404C-98D7-6AB8CF74F01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B7918B57-D5DE-41DB-8537-F2B82294AD5D}"/>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2C281DD9-D420-4ED5-B8CA-2E1A55676E8A}"/>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104422</xdr:rowOff>
    </xdr:to>
    <xdr:cxnSp macro="">
      <xdr:nvCxnSpPr>
        <xdr:cNvPr id="258" name="直線コネクタ 257">
          <a:extLst>
            <a:ext uri="{FF2B5EF4-FFF2-40B4-BE49-F238E27FC236}">
              <a16:creationId xmlns:a16="http://schemas.microsoft.com/office/drawing/2014/main" id="{624CA0A1-2D6B-451D-8C64-6D102959E11A}"/>
            </a:ext>
          </a:extLst>
        </xdr:cNvPr>
        <xdr:cNvCxnSpPr/>
      </xdr:nvCxnSpPr>
      <xdr:spPr>
        <a:xfrm flipV="1">
          <a:off x="16179800" y="149669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95FD7AFA-DDA3-4D0B-B61E-7EA284FB619E}"/>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14F78377-18F0-4EC1-ADDD-A1EF6A22798E}"/>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104422</xdr:rowOff>
    </xdr:to>
    <xdr:cxnSp macro="">
      <xdr:nvCxnSpPr>
        <xdr:cNvPr id="261" name="直線コネクタ 260">
          <a:extLst>
            <a:ext uri="{FF2B5EF4-FFF2-40B4-BE49-F238E27FC236}">
              <a16:creationId xmlns:a16="http://schemas.microsoft.com/office/drawing/2014/main" id="{1850938D-E095-42C5-9505-0F819BFF31FB}"/>
            </a:ext>
          </a:extLst>
        </xdr:cNvPr>
        <xdr:cNvCxnSpPr/>
      </xdr:nvCxnSpPr>
      <xdr:spPr>
        <a:xfrm>
          <a:off x="15290800" y="1502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8B66FEC3-9AD5-4B9E-AD6F-BDE21737361C}"/>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2EC081AC-0505-446D-980F-647806997098}"/>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104422</xdr:rowOff>
    </xdr:to>
    <xdr:cxnSp macro="">
      <xdr:nvCxnSpPr>
        <xdr:cNvPr id="264" name="直線コネクタ 263">
          <a:extLst>
            <a:ext uri="{FF2B5EF4-FFF2-40B4-BE49-F238E27FC236}">
              <a16:creationId xmlns:a16="http://schemas.microsoft.com/office/drawing/2014/main" id="{B1A49B19-C2DB-4C1D-A2B4-61EA32E868AF}"/>
            </a:ext>
          </a:extLst>
        </xdr:cNvPr>
        <xdr:cNvCxnSpPr/>
      </xdr:nvCxnSpPr>
      <xdr:spPr>
        <a:xfrm>
          <a:off x="14401800" y="149401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4807C4D3-EBCD-4412-B89F-481CA322BD8B}"/>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77EFF2A7-7D37-4983-BA3C-3A6DBAEFFA06}"/>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64205</xdr:rowOff>
    </xdr:to>
    <xdr:cxnSp macro="">
      <xdr:nvCxnSpPr>
        <xdr:cNvPr id="267" name="直線コネクタ 266">
          <a:extLst>
            <a:ext uri="{FF2B5EF4-FFF2-40B4-BE49-F238E27FC236}">
              <a16:creationId xmlns:a16="http://schemas.microsoft.com/office/drawing/2014/main" id="{0AED18CB-263F-42EA-A2B7-E332859A3E73}"/>
            </a:ext>
          </a:extLst>
        </xdr:cNvPr>
        <xdr:cNvCxnSpPr/>
      </xdr:nvCxnSpPr>
      <xdr:spPr>
        <a:xfrm flipV="1">
          <a:off x="13512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7A99A4FA-9C49-4FFF-BD67-074DBB03042B}"/>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EB2FA411-355B-4BA1-B3D7-A5C004086A14}"/>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29732DAC-9DAF-4C48-A99D-274CA92E74E7}"/>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721ED94-1F73-4430-8460-873DAB70F145}"/>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142B7DF-2E58-4CDD-8954-B10714B12A6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E045B0D-A4C7-44D6-8236-7CE0BCF09BB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C533D5E-B001-44BC-8F41-4EF490069A2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583FD88-8F74-4EF0-882C-C9293AD59DF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CEA4E1F-2D2A-4F87-8C0C-5C2F95F2155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7" name="楕円 276">
          <a:extLst>
            <a:ext uri="{FF2B5EF4-FFF2-40B4-BE49-F238E27FC236}">
              <a16:creationId xmlns:a16="http://schemas.microsoft.com/office/drawing/2014/main" id="{39FB501A-86F5-4EBE-B998-B674E5D8B57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8" name="給与水準   （国との比較）該当値テキスト">
          <a:extLst>
            <a:ext uri="{FF2B5EF4-FFF2-40B4-BE49-F238E27FC236}">
              <a16:creationId xmlns:a16="http://schemas.microsoft.com/office/drawing/2014/main" id="{A6976546-7773-43A5-88EE-A03E39283F39}"/>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9" name="楕円 278">
          <a:extLst>
            <a:ext uri="{FF2B5EF4-FFF2-40B4-BE49-F238E27FC236}">
              <a16:creationId xmlns:a16="http://schemas.microsoft.com/office/drawing/2014/main" id="{69FC7D89-55C3-4B7D-9C2D-332EC5574F93}"/>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80" name="テキスト ボックス 279">
          <a:extLst>
            <a:ext uri="{FF2B5EF4-FFF2-40B4-BE49-F238E27FC236}">
              <a16:creationId xmlns:a16="http://schemas.microsoft.com/office/drawing/2014/main" id="{649FDCB0-84FA-485D-94BD-610DC721256E}"/>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1" name="楕円 280">
          <a:extLst>
            <a:ext uri="{FF2B5EF4-FFF2-40B4-BE49-F238E27FC236}">
              <a16:creationId xmlns:a16="http://schemas.microsoft.com/office/drawing/2014/main" id="{AA2B4B5E-766F-410C-99C8-F9BE0074E7F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2" name="テキスト ボックス 281">
          <a:extLst>
            <a:ext uri="{FF2B5EF4-FFF2-40B4-BE49-F238E27FC236}">
              <a16:creationId xmlns:a16="http://schemas.microsoft.com/office/drawing/2014/main" id="{759C6A75-C48D-4EB0-AF92-8A38891001BF}"/>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3" name="楕円 282">
          <a:extLst>
            <a:ext uri="{FF2B5EF4-FFF2-40B4-BE49-F238E27FC236}">
              <a16:creationId xmlns:a16="http://schemas.microsoft.com/office/drawing/2014/main" id="{04B5544B-5923-4F2E-ADAA-644464A1356D}"/>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4" name="テキスト ボックス 283">
          <a:extLst>
            <a:ext uri="{FF2B5EF4-FFF2-40B4-BE49-F238E27FC236}">
              <a16:creationId xmlns:a16="http://schemas.microsoft.com/office/drawing/2014/main" id="{475EF8AD-CFD9-4FC6-99DB-3E374FF39A26}"/>
            </a:ext>
          </a:extLst>
        </xdr:cNvPr>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5" name="楕円 284">
          <a:extLst>
            <a:ext uri="{FF2B5EF4-FFF2-40B4-BE49-F238E27FC236}">
              <a16:creationId xmlns:a16="http://schemas.microsoft.com/office/drawing/2014/main" id="{2E03024B-8D16-4A49-B096-5E33D3C41C3D}"/>
            </a:ext>
          </a:extLst>
        </xdr:cNvPr>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6" name="テキスト ボックス 285">
          <a:extLst>
            <a:ext uri="{FF2B5EF4-FFF2-40B4-BE49-F238E27FC236}">
              <a16:creationId xmlns:a16="http://schemas.microsoft.com/office/drawing/2014/main" id="{4ADED6C3-5789-4BD2-A59F-01928D4A2CFF}"/>
            </a:ext>
          </a:extLst>
        </xdr:cNvPr>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3E4BF26F-43C5-4C30-9A7C-36F3290F3A4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3A8126FD-12C2-4A92-B9C9-A9DF5AA1C6F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4F5FCDEE-B991-4FFB-813A-9ED3277CA90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C4E9CE9-3B78-4A6C-8D13-650E38B8709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9099C545-C256-458C-8F62-A0790B6641E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AE5C326F-4CD3-4891-8DFE-07AF48BC205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9B22C532-D955-44A8-B220-9230919DC19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3FE2ED83-C226-49F9-A6E1-1ED02FEE450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D36DFA96-A4D2-471C-811E-163413920CA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3E2B198A-B95C-4927-8A11-1971F6A446F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4AEB1076-187B-4CF0-AC88-928C5306121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FDFB4EA3-1FFF-4D51-A6D0-A13BD46BC5A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91CE944A-3702-4102-810B-ABA861F4E4A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町村での合併のため、職員数が多く、早期退職制度や退職者の補充抑制により削減を行ってきたものの、類似団体平均を上回っていることから、適切な定員管理に努める。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237832B6-A0C7-44FD-BB75-83DD4D8B464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A3644FD4-787A-4973-ABEE-4BC71005EDE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817950E6-D954-4DF9-800D-89CF80AC0D6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D5DCB52C-9552-4F43-BFC4-82220EFE6C7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B34CA6D7-EF23-4EC7-B27B-B0F63E41A3A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732B02AA-B764-438C-98EC-674F2125924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370614B5-A3F4-4D2E-A19E-DDB09315B10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44A6CA7D-BD06-436A-BBFF-546185BA52F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CBBC4119-A23B-4F65-B5FD-B9EDD187123D}"/>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E9EAA092-820D-4872-84E8-F35C97600CD4}"/>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628A9EB9-5B32-49DD-A508-8E212433BC9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B43A0FB8-0543-4A53-A111-9C4F3BF8C40C}"/>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30B0B5E5-86E4-4681-977E-DD4FF37270D8}"/>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DE200AF7-31A5-41AE-9C3F-2B07AF34A35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6ADDB3A0-357B-4FA5-AAC6-832C9C77285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136E4F04-03AE-4DEB-994A-0595C020863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FC96652B-22D0-4D9D-B135-B41813067BF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C9CC9F17-B362-4F76-AA83-67EE8220AA1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AAAC8BFF-6A5F-4029-AFDE-A184F0B7099C}"/>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6B860E37-5F7A-41FD-AD10-62C275AA2C86}"/>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CA6B4EC1-041C-4121-85CC-42292B520C9D}"/>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48BAAF4B-FC9E-4A6B-98E5-28ACE847CAFE}"/>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AF3D87EB-A6E4-4C3F-B1FF-1389D2436266}"/>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29754</xdr:rowOff>
    </xdr:from>
    <xdr:to>
      <xdr:col>81</xdr:col>
      <xdr:colOff>44450</xdr:colOff>
      <xdr:row>61</xdr:row>
      <xdr:rowOff>32052</xdr:rowOff>
    </xdr:to>
    <xdr:cxnSp macro="">
      <xdr:nvCxnSpPr>
        <xdr:cNvPr id="323" name="直線コネクタ 322">
          <a:extLst>
            <a:ext uri="{FF2B5EF4-FFF2-40B4-BE49-F238E27FC236}">
              <a16:creationId xmlns:a16="http://schemas.microsoft.com/office/drawing/2014/main" id="{7F8CA738-1BEE-413F-BE31-C5843DDF7232}"/>
            </a:ext>
          </a:extLst>
        </xdr:cNvPr>
        <xdr:cNvCxnSpPr/>
      </xdr:nvCxnSpPr>
      <xdr:spPr>
        <a:xfrm flipV="1">
          <a:off x="16179800" y="10488204"/>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A81BA977-2F1C-4476-A93C-B882EB54C3FF}"/>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DAFC34CF-BCE7-4557-B3E9-2694BA8CEE79}"/>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27456</xdr:rowOff>
    </xdr:from>
    <xdr:to>
      <xdr:col>77</xdr:col>
      <xdr:colOff>44450</xdr:colOff>
      <xdr:row>61</xdr:row>
      <xdr:rowOff>32052</xdr:rowOff>
    </xdr:to>
    <xdr:cxnSp macro="">
      <xdr:nvCxnSpPr>
        <xdr:cNvPr id="326" name="直線コネクタ 325">
          <a:extLst>
            <a:ext uri="{FF2B5EF4-FFF2-40B4-BE49-F238E27FC236}">
              <a16:creationId xmlns:a16="http://schemas.microsoft.com/office/drawing/2014/main" id="{4F7993BE-DD77-4B20-BD40-BB03763B7435}"/>
            </a:ext>
          </a:extLst>
        </xdr:cNvPr>
        <xdr:cNvCxnSpPr/>
      </xdr:nvCxnSpPr>
      <xdr:spPr>
        <a:xfrm>
          <a:off x="15290800" y="1048590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3A2DA68A-E2EE-433B-B24A-E0C1D1133EC6}"/>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C56F9A68-8200-4094-974B-910D4481A8D4}"/>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27456</xdr:rowOff>
    </xdr:from>
    <xdr:to>
      <xdr:col>72</xdr:col>
      <xdr:colOff>203200</xdr:colOff>
      <xdr:row>61</xdr:row>
      <xdr:rowOff>36649</xdr:rowOff>
    </xdr:to>
    <xdr:cxnSp macro="">
      <xdr:nvCxnSpPr>
        <xdr:cNvPr id="329" name="直線コネクタ 328">
          <a:extLst>
            <a:ext uri="{FF2B5EF4-FFF2-40B4-BE49-F238E27FC236}">
              <a16:creationId xmlns:a16="http://schemas.microsoft.com/office/drawing/2014/main" id="{A418F31B-2EF4-4C28-980D-13CF88D1A3D3}"/>
            </a:ext>
          </a:extLst>
        </xdr:cNvPr>
        <xdr:cNvCxnSpPr/>
      </xdr:nvCxnSpPr>
      <xdr:spPr>
        <a:xfrm flipV="1">
          <a:off x="14401800" y="1048590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68F6E448-A894-4BA0-B494-9B1AF2BB372C}"/>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241B6951-85F6-4BC5-AFF4-F2DDB69D3296}"/>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19413</xdr:rowOff>
    </xdr:from>
    <xdr:to>
      <xdr:col>68</xdr:col>
      <xdr:colOff>152400</xdr:colOff>
      <xdr:row>61</xdr:row>
      <xdr:rowOff>36649</xdr:rowOff>
    </xdr:to>
    <xdr:cxnSp macro="">
      <xdr:nvCxnSpPr>
        <xdr:cNvPr id="332" name="直線コネクタ 331">
          <a:extLst>
            <a:ext uri="{FF2B5EF4-FFF2-40B4-BE49-F238E27FC236}">
              <a16:creationId xmlns:a16="http://schemas.microsoft.com/office/drawing/2014/main" id="{B6B2B6B2-2D92-486F-B4CE-66FEF82DD3FC}"/>
            </a:ext>
          </a:extLst>
        </xdr:cNvPr>
        <xdr:cNvCxnSpPr/>
      </xdr:nvCxnSpPr>
      <xdr:spPr>
        <a:xfrm>
          <a:off x="13512800" y="1047786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79812502-0723-4F9E-820D-708ECB5B15DF}"/>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27467345-8685-4EFB-9F47-1787ADDDE6ED}"/>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6E548C73-3F42-4892-8AB5-B5BD5CF06109}"/>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B5D985D5-FB39-4915-B6A7-3B3C2B8600A6}"/>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F7568BF-3BDB-4D32-87D1-4DC44841023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79D56E8-3EB8-44B5-B13B-5646D1E78E9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21651DE-BE39-4C30-9CC1-AAC7AF7ACCC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E53064B-AA33-4361-BFDD-965F5BA0991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7AD337C4-A9BA-4415-A0F4-9B71C5C5445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150404</xdr:rowOff>
    </xdr:from>
    <xdr:to>
      <xdr:col>81</xdr:col>
      <xdr:colOff>95250</xdr:colOff>
      <xdr:row>61</xdr:row>
      <xdr:rowOff>80554</xdr:rowOff>
    </xdr:to>
    <xdr:sp macro="" textlink="">
      <xdr:nvSpPr>
        <xdr:cNvPr id="342" name="楕円 341">
          <a:extLst>
            <a:ext uri="{FF2B5EF4-FFF2-40B4-BE49-F238E27FC236}">
              <a16:creationId xmlns:a16="http://schemas.microsoft.com/office/drawing/2014/main" id="{15419FD7-0886-412C-A76A-83B80C4A2104}"/>
            </a:ext>
          </a:extLst>
        </xdr:cNvPr>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122481</xdr:rowOff>
    </xdr:from>
    <xdr:ext cx="762000" cy="259045"/>
    <xdr:sp macro="" textlink="">
      <xdr:nvSpPr>
        <xdr:cNvPr id="343" name="定員管理の状況該当値テキスト">
          <a:extLst>
            <a:ext uri="{FF2B5EF4-FFF2-40B4-BE49-F238E27FC236}">
              <a16:creationId xmlns:a16="http://schemas.microsoft.com/office/drawing/2014/main" id="{D70D7702-100B-40DD-8249-DEFF0D25CCB7}"/>
            </a:ext>
          </a:extLst>
        </xdr:cNvPr>
        <xdr:cNvSpPr txBox="1"/>
      </xdr:nvSpPr>
      <xdr:spPr>
        <a:xfrm>
          <a:off x="17106900" y="1040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152702</xdr:rowOff>
    </xdr:from>
    <xdr:to>
      <xdr:col>77</xdr:col>
      <xdr:colOff>95250</xdr:colOff>
      <xdr:row>61</xdr:row>
      <xdr:rowOff>82852</xdr:rowOff>
    </xdr:to>
    <xdr:sp macro="" textlink="">
      <xdr:nvSpPr>
        <xdr:cNvPr id="344" name="楕円 343">
          <a:extLst>
            <a:ext uri="{FF2B5EF4-FFF2-40B4-BE49-F238E27FC236}">
              <a16:creationId xmlns:a16="http://schemas.microsoft.com/office/drawing/2014/main" id="{ED870823-A80F-4794-A98C-39F79FF7261F}"/>
            </a:ext>
          </a:extLst>
        </xdr:cNvPr>
        <xdr:cNvSpPr/>
      </xdr:nvSpPr>
      <xdr:spPr>
        <a:xfrm>
          <a:off x="16129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67629</xdr:rowOff>
    </xdr:from>
    <xdr:ext cx="736600" cy="259045"/>
    <xdr:sp macro="" textlink="">
      <xdr:nvSpPr>
        <xdr:cNvPr id="345" name="テキスト ボックス 344">
          <a:extLst>
            <a:ext uri="{FF2B5EF4-FFF2-40B4-BE49-F238E27FC236}">
              <a16:creationId xmlns:a16="http://schemas.microsoft.com/office/drawing/2014/main" id="{E88B2F5F-76C5-4C9D-AA48-9FECBBAE5CA4}"/>
            </a:ext>
          </a:extLst>
        </xdr:cNvPr>
        <xdr:cNvSpPr txBox="1"/>
      </xdr:nvSpPr>
      <xdr:spPr>
        <a:xfrm>
          <a:off x="15798800" y="1052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148106</xdr:rowOff>
    </xdr:from>
    <xdr:to>
      <xdr:col>73</xdr:col>
      <xdr:colOff>44450</xdr:colOff>
      <xdr:row>61</xdr:row>
      <xdr:rowOff>78256</xdr:rowOff>
    </xdr:to>
    <xdr:sp macro="" textlink="">
      <xdr:nvSpPr>
        <xdr:cNvPr id="346" name="楕円 345">
          <a:extLst>
            <a:ext uri="{FF2B5EF4-FFF2-40B4-BE49-F238E27FC236}">
              <a16:creationId xmlns:a16="http://schemas.microsoft.com/office/drawing/2014/main" id="{62531660-445D-4CCB-B621-E62CEE79B95F}"/>
            </a:ext>
          </a:extLst>
        </xdr:cNvPr>
        <xdr:cNvSpPr/>
      </xdr:nvSpPr>
      <xdr:spPr>
        <a:xfrm>
          <a:off x="15240000" y="10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63033</xdr:rowOff>
    </xdr:from>
    <xdr:ext cx="762000" cy="259045"/>
    <xdr:sp macro="" textlink="">
      <xdr:nvSpPr>
        <xdr:cNvPr id="347" name="テキスト ボックス 346">
          <a:extLst>
            <a:ext uri="{FF2B5EF4-FFF2-40B4-BE49-F238E27FC236}">
              <a16:creationId xmlns:a16="http://schemas.microsoft.com/office/drawing/2014/main" id="{27C678F3-1DA8-4DB0-ACBD-5D0B383C7DFD}"/>
            </a:ext>
          </a:extLst>
        </xdr:cNvPr>
        <xdr:cNvSpPr txBox="1"/>
      </xdr:nvSpPr>
      <xdr:spPr>
        <a:xfrm>
          <a:off x="14909800" y="105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8" name="楕円 347">
          <a:extLst>
            <a:ext uri="{FF2B5EF4-FFF2-40B4-BE49-F238E27FC236}">
              <a16:creationId xmlns:a16="http://schemas.microsoft.com/office/drawing/2014/main" id="{AC3E4D0D-4B19-4784-AE25-5B1260D081EF}"/>
            </a:ext>
          </a:extLst>
        </xdr:cNvPr>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49" name="テキスト ボックス 348">
          <a:extLst>
            <a:ext uri="{FF2B5EF4-FFF2-40B4-BE49-F238E27FC236}">
              <a16:creationId xmlns:a16="http://schemas.microsoft.com/office/drawing/2014/main" id="{AF4C8716-F6D9-4DFA-965E-F1B6BF8CB4E0}"/>
            </a:ext>
          </a:extLst>
        </xdr:cNvPr>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50" name="楕円 349">
          <a:extLst>
            <a:ext uri="{FF2B5EF4-FFF2-40B4-BE49-F238E27FC236}">
              <a16:creationId xmlns:a16="http://schemas.microsoft.com/office/drawing/2014/main" id="{9EC53CB7-CFBB-4D20-869A-6C6DB41027B1}"/>
            </a:ext>
          </a:extLst>
        </xdr:cNvPr>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54990</xdr:rowOff>
    </xdr:from>
    <xdr:ext cx="762000" cy="259045"/>
    <xdr:sp macro="" textlink="">
      <xdr:nvSpPr>
        <xdr:cNvPr id="351" name="テキスト ボックス 350">
          <a:extLst>
            <a:ext uri="{FF2B5EF4-FFF2-40B4-BE49-F238E27FC236}">
              <a16:creationId xmlns:a16="http://schemas.microsoft.com/office/drawing/2014/main" id="{1D29BE17-45DA-4741-9A7F-7B67DA476C90}"/>
            </a:ext>
          </a:extLst>
        </xdr:cNvPr>
        <xdr:cNvSpPr txBox="1"/>
      </xdr:nvSpPr>
      <xdr:spPr>
        <a:xfrm>
          <a:off x="13131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C1EC89E4-7F77-4E1B-9650-C629041D813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BB7A4E25-EB7F-460F-9A78-716C73F30AF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C5723372-3021-46F6-9D9A-84D6955B955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23D4591D-0840-4ADE-8986-1F079373A45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D5F30AAE-08B9-4D99-A3C9-47E8C4E33E4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CD35CD55-74BA-4BC3-8CCC-5D89A9EE547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628B183C-E677-46CE-A194-C0C0A5DECF5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A5A3F32F-9D57-4228-A48F-2E04B397D97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58196E42-DC22-4E0F-9225-456340D7409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C1BDF47D-0CFA-4A11-B2D6-259AB372262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FA18BCF-5626-4D9E-8A7B-D5E008B5447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F36545A-08CC-42F4-9B39-4A29BC349BA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A2A57725-5F5C-451C-A3EB-1AA2531699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積極的な繰上償還の実施や借入の抑制に取り組んでいるため、改善傾向である。</a:t>
          </a:r>
        </a:p>
        <a:p>
          <a:r>
            <a:rPr kumimoji="1" lang="ja-JP" altLang="en-US" sz="1300">
              <a:latin typeface="ＭＳ Ｐゴシック" panose="020B0600070205080204" pitchFamily="50" charset="-128"/>
              <a:ea typeface="ＭＳ Ｐゴシック" panose="020B0600070205080204" pitchFamily="50" charset="-128"/>
            </a:rPr>
            <a:t>今後も公債費の削減や投資的経費の抑制を行い、財政の健全化に努める。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A913C7D3-CA0A-4DD9-AA29-AD540A4F8D2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CB597C62-9D4B-4853-9C9B-B5BAE79E86F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4B8227BD-8F81-4A7F-ACC5-8E65886B0CA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186DA4A5-84CE-4FAF-86E6-150BF4585A7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1E386304-EB93-42C8-BB71-53741A7E955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84B8619D-F312-403E-A382-EF24339F8BF1}"/>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9492195D-844F-4825-9732-1FF9A48A8E3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41E3421B-5FBC-48CD-A83E-D93C86C0C8B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6A036F4C-61C8-42DF-9CD0-A4A06489C12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C0D499E8-7145-4A09-B1C0-B116FA86F8F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F0C65251-1191-4BD7-A1B2-76BDC6EA7DB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AA20356E-F069-4227-B91A-1881A7A9B94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697B21A-0848-4FF8-ADCD-8CDDC8D0F87F}"/>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FA875EED-9A91-4726-81E0-7CA549C6B0C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43ECD694-1F91-485E-A63D-6367497EF9B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5B18FBB3-B9E2-4B87-B2A9-7ECBEAA3778C}"/>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1507B1FA-25A4-4D08-B46E-73AED325A44D}"/>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1F97DF86-B7BB-4D96-B99C-7B9702CFB5B1}"/>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4A333E84-F548-41CA-8B4C-02BFBA750383}"/>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E4F381EE-4322-4B69-A4DA-98C9FE0B5D6C}"/>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119063</xdr:rowOff>
    </xdr:from>
    <xdr:to>
      <xdr:col>81</xdr:col>
      <xdr:colOff>44450</xdr:colOff>
      <xdr:row>36</xdr:row>
      <xdr:rowOff>123084</xdr:rowOff>
    </xdr:to>
    <xdr:cxnSp macro="">
      <xdr:nvCxnSpPr>
        <xdr:cNvPr id="385" name="直線コネクタ 384">
          <a:extLst>
            <a:ext uri="{FF2B5EF4-FFF2-40B4-BE49-F238E27FC236}">
              <a16:creationId xmlns:a16="http://schemas.microsoft.com/office/drawing/2014/main" id="{87854939-0400-4A63-BB93-C967052F62B2}"/>
            </a:ext>
          </a:extLst>
        </xdr:cNvPr>
        <xdr:cNvCxnSpPr/>
      </xdr:nvCxnSpPr>
      <xdr:spPr>
        <a:xfrm>
          <a:off x="16179800" y="629126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42036CA9-67CE-4F2A-93B5-D9BA18838C8D}"/>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C8E16C5D-C61E-4DD8-96F3-525325737055}"/>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117052</xdr:rowOff>
    </xdr:from>
    <xdr:to>
      <xdr:col>77</xdr:col>
      <xdr:colOff>44450</xdr:colOff>
      <xdr:row>36</xdr:row>
      <xdr:rowOff>119063</xdr:rowOff>
    </xdr:to>
    <xdr:cxnSp macro="">
      <xdr:nvCxnSpPr>
        <xdr:cNvPr id="388" name="直線コネクタ 387">
          <a:extLst>
            <a:ext uri="{FF2B5EF4-FFF2-40B4-BE49-F238E27FC236}">
              <a16:creationId xmlns:a16="http://schemas.microsoft.com/office/drawing/2014/main" id="{77242729-6CF1-4693-AAED-57264BB8D505}"/>
            </a:ext>
          </a:extLst>
        </xdr:cNvPr>
        <xdr:cNvCxnSpPr/>
      </xdr:nvCxnSpPr>
      <xdr:spPr>
        <a:xfrm>
          <a:off x="15290800" y="628925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64A2FA57-0591-42F2-BB1D-68F6621F88D8}"/>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9EF9C6C-218E-4ADF-B5B9-3EF440F2ED3D}"/>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117052</xdr:rowOff>
    </xdr:from>
    <xdr:to>
      <xdr:col>72</xdr:col>
      <xdr:colOff>203200</xdr:colOff>
      <xdr:row>36</xdr:row>
      <xdr:rowOff>129117</xdr:rowOff>
    </xdr:to>
    <xdr:cxnSp macro="">
      <xdr:nvCxnSpPr>
        <xdr:cNvPr id="391" name="直線コネクタ 390">
          <a:extLst>
            <a:ext uri="{FF2B5EF4-FFF2-40B4-BE49-F238E27FC236}">
              <a16:creationId xmlns:a16="http://schemas.microsoft.com/office/drawing/2014/main" id="{6ADEB133-0B96-4470-959C-3A9B37C9DC44}"/>
            </a:ext>
          </a:extLst>
        </xdr:cNvPr>
        <xdr:cNvCxnSpPr/>
      </xdr:nvCxnSpPr>
      <xdr:spPr>
        <a:xfrm flipV="1">
          <a:off x="14401800" y="62892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9C27403F-9A37-4E92-B0EF-5EC5692E34E4}"/>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3678C606-3EF1-4448-8993-25260F31B1F7}"/>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129117</xdr:rowOff>
    </xdr:from>
    <xdr:to>
      <xdr:col>68</xdr:col>
      <xdr:colOff>152400</xdr:colOff>
      <xdr:row>36</xdr:row>
      <xdr:rowOff>135149</xdr:rowOff>
    </xdr:to>
    <xdr:cxnSp macro="">
      <xdr:nvCxnSpPr>
        <xdr:cNvPr id="394" name="直線コネクタ 393">
          <a:extLst>
            <a:ext uri="{FF2B5EF4-FFF2-40B4-BE49-F238E27FC236}">
              <a16:creationId xmlns:a16="http://schemas.microsoft.com/office/drawing/2014/main" id="{A9E8C9E0-16C8-4126-9E9E-15B8D78FDFEE}"/>
            </a:ext>
          </a:extLst>
        </xdr:cNvPr>
        <xdr:cNvCxnSpPr/>
      </xdr:nvCxnSpPr>
      <xdr:spPr>
        <a:xfrm flipV="1">
          <a:off x="13512800" y="63013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1AF874D7-F265-4734-A9FB-EDE3A5BF3EEB}"/>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DA73BA2B-50D5-4760-B5E9-FC458E54CFA4}"/>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DE591529-B17C-4F78-8D55-E5B3F1D45847}"/>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3011C2E2-BBC4-4F62-A164-D2A034C73CAB}"/>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8CB7770-99DB-4956-9FBD-84AD7542135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A5FE2D6-186A-48BC-A03D-91797A228E1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CD95C33F-04C4-4306-BFD5-C1CD5100C29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8EAA9E99-5BF2-46E2-AFF4-53D96DD7FD2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5C840D39-743F-48DE-9102-894AF97E127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72284</xdr:rowOff>
    </xdr:from>
    <xdr:to>
      <xdr:col>81</xdr:col>
      <xdr:colOff>95250</xdr:colOff>
      <xdr:row>37</xdr:row>
      <xdr:rowOff>2434</xdr:rowOff>
    </xdr:to>
    <xdr:sp macro="" textlink="">
      <xdr:nvSpPr>
        <xdr:cNvPr id="404" name="楕円 403">
          <a:extLst>
            <a:ext uri="{FF2B5EF4-FFF2-40B4-BE49-F238E27FC236}">
              <a16:creationId xmlns:a16="http://schemas.microsoft.com/office/drawing/2014/main" id="{E45D7FF3-A183-4836-B784-4DC2C3CD2D3A}"/>
            </a:ext>
          </a:extLst>
        </xdr:cNvPr>
        <xdr:cNvSpPr/>
      </xdr:nvSpPr>
      <xdr:spPr>
        <a:xfrm>
          <a:off x="169672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88811</xdr:rowOff>
    </xdr:from>
    <xdr:ext cx="762000" cy="259045"/>
    <xdr:sp macro="" textlink="">
      <xdr:nvSpPr>
        <xdr:cNvPr id="405" name="公債費負担の状況該当値テキスト">
          <a:extLst>
            <a:ext uri="{FF2B5EF4-FFF2-40B4-BE49-F238E27FC236}">
              <a16:creationId xmlns:a16="http://schemas.microsoft.com/office/drawing/2014/main" id="{586631FE-147C-41D8-AC4D-0BA575FFD234}"/>
            </a:ext>
          </a:extLst>
        </xdr:cNvPr>
        <xdr:cNvSpPr txBox="1"/>
      </xdr:nvSpPr>
      <xdr:spPr>
        <a:xfrm>
          <a:off x="17106900" y="608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68263</xdr:rowOff>
    </xdr:from>
    <xdr:to>
      <xdr:col>77</xdr:col>
      <xdr:colOff>95250</xdr:colOff>
      <xdr:row>36</xdr:row>
      <xdr:rowOff>169863</xdr:rowOff>
    </xdr:to>
    <xdr:sp macro="" textlink="">
      <xdr:nvSpPr>
        <xdr:cNvPr id="406" name="楕円 405">
          <a:extLst>
            <a:ext uri="{FF2B5EF4-FFF2-40B4-BE49-F238E27FC236}">
              <a16:creationId xmlns:a16="http://schemas.microsoft.com/office/drawing/2014/main" id="{550197DC-4F36-426B-B1A8-2BC438EAD877}"/>
            </a:ext>
          </a:extLst>
        </xdr:cNvPr>
        <xdr:cNvSpPr/>
      </xdr:nvSpPr>
      <xdr:spPr>
        <a:xfrm>
          <a:off x="16129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8590</xdr:rowOff>
    </xdr:from>
    <xdr:ext cx="736600" cy="259045"/>
    <xdr:sp macro="" textlink="">
      <xdr:nvSpPr>
        <xdr:cNvPr id="407" name="テキスト ボックス 406">
          <a:extLst>
            <a:ext uri="{FF2B5EF4-FFF2-40B4-BE49-F238E27FC236}">
              <a16:creationId xmlns:a16="http://schemas.microsoft.com/office/drawing/2014/main" id="{EAC1A0C1-12D5-473E-80F8-FA40FC51E3F1}"/>
            </a:ext>
          </a:extLst>
        </xdr:cNvPr>
        <xdr:cNvSpPr txBox="1"/>
      </xdr:nvSpPr>
      <xdr:spPr>
        <a:xfrm>
          <a:off x="15798800" y="600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66252</xdr:rowOff>
    </xdr:from>
    <xdr:to>
      <xdr:col>73</xdr:col>
      <xdr:colOff>44450</xdr:colOff>
      <xdr:row>36</xdr:row>
      <xdr:rowOff>167852</xdr:rowOff>
    </xdr:to>
    <xdr:sp macro="" textlink="">
      <xdr:nvSpPr>
        <xdr:cNvPr id="408" name="楕円 407">
          <a:extLst>
            <a:ext uri="{FF2B5EF4-FFF2-40B4-BE49-F238E27FC236}">
              <a16:creationId xmlns:a16="http://schemas.microsoft.com/office/drawing/2014/main" id="{EBCEE820-3A97-4FFC-984D-3AA8FC5BEA0F}"/>
            </a:ext>
          </a:extLst>
        </xdr:cNvPr>
        <xdr:cNvSpPr/>
      </xdr:nvSpPr>
      <xdr:spPr>
        <a:xfrm>
          <a:off x="15240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6579</xdr:rowOff>
    </xdr:from>
    <xdr:ext cx="762000" cy="259045"/>
    <xdr:sp macro="" textlink="">
      <xdr:nvSpPr>
        <xdr:cNvPr id="409" name="テキスト ボックス 408">
          <a:extLst>
            <a:ext uri="{FF2B5EF4-FFF2-40B4-BE49-F238E27FC236}">
              <a16:creationId xmlns:a16="http://schemas.microsoft.com/office/drawing/2014/main" id="{27CC7ED3-85E1-4B6B-8C07-C95F832FCECE}"/>
            </a:ext>
          </a:extLst>
        </xdr:cNvPr>
        <xdr:cNvSpPr txBox="1"/>
      </xdr:nvSpPr>
      <xdr:spPr>
        <a:xfrm>
          <a:off x="14909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78317</xdr:rowOff>
    </xdr:from>
    <xdr:to>
      <xdr:col>68</xdr:col>
      <xdr:colOff>203200</xdr:colOff>
      <xdr:row>37</xdr:row>
      <xdr:rowOff>8467</xdr:rowOff>
    </xdr:to>
    <xdr:sp macro="" textlink="">
      <xdr:nvSpPr>
        <xdr:cNvPr id="410" name="楕円 409">
          <a:extLst>
            <a:ext uri="{FF2B5EF4-FFF2-40B4-BE49-F238E27FC236}">
              <a16:creationId xmlns:a16="http://schemas.microsoft.com/office/drawing/2014/main" id="{1E1057B9-CEF0-4B20-A56C-AC9D108BCA9C}"/>
            </a:ext>
          </a:extLst>
        </xdr:cNvPr>
        <xdr:cNvSpPr/>
      </xdr:nvSpPr>
      <xdr:spPr>
        <a:xfrm>
          <a:off x="14351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18644</xdr:rowOff>
    </xdr:from>
    <xdr:ext cx="762000" cy="259045"/>
    <xdr:sp macro="" textlink="">
      <xdr:nvSpPr>
        <xdr:cNvPr id="411" name="テキスト ボックス 410">
          <a:extLst>
            <a:ext uri="{FF2B5EF4-FFF2-40B4-BE49-F238E27FC236}">
              <a16:creationId xmlns:a16="http://schemas.microsoft.com/office/drawing/2014/main" id="{98982166-C15A-417B-B040-644938AD9744}"/>
            </a:ext>
          </a:extLst>
        </xdr:cNvPr>
        <xdr:cNvSpPr txBox="1"/>
      </xdr:nvSpPr>
      <xdr:spPr>
        <a:xfrm>
          <a:off x="14020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84349</xdr:rowOff>
    </xdr:from>
    <xdr:to>
      <xdr:col>64</xdr:col>
      <xdr:colOff>152400</xdr:colOff>
      <xdr:row>37</xdr:row>
      <xdr:rowOff>14499</xdr:rowOff>
    </xdr:to>
    <xdr:sp macro="" textlink="">
      <xdr:nvSpPr>
        <xdr:cNvPr id="412" name="楕円 411">
          <a:extLst>
            <a:ext uri="{FF2B5EF4-FFF2-40B4-BE49-F238E27FC236}">
              <a16:creationId xmlns:a16="http://schemas.microsoft.com/office/drawing/2014/main" id="{D4C15664-D3E2-4D8A-A873-48D23393CB8B}"/>
            </a:ext>
          </a:extLst>
        </xdr:cNvPr>
        <xdr:cNvSpPr/>
      </xdr:nvSpPr>
      <xdr:spPr>
        <a:xfrm>
          <a:off x="13462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24676</xdr:rowOff>
    </xdr:from>
    <xdr:ext cx="762000" cy="259045"/>
    <xdr:sp macro="" textlink="">
      <xdr:nvSpPr>
        <xdr:cNvPr id="413" name="テキスト ボックス 412">
          <a:extLst>
            <a:ext uri="{FF2B5EF4-FFF2-40B4-BE49-F238E27FC236}">
              <a16:creationId xmlns:a16="http://schemas.microsoft.com/office/drawing/2014/main" id="{4F7323A8-A190-4D45-9ADF-348B7272B3EE}"/>
            </a:ext>
          </a:extLst>
        </xdr:cNvPr>
        <xdr:cNvSpPr txBox="1"/>
      </xdr:nvSpPr>
      <xdr:spPr>
        <a:xfrm>
          <a:off x="13131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6964DE7B-E4B9-4703-A1ED-E2828CD3799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4790032-3226-4940-B57B-0CD9BADB216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BEA26769-6A8F-4806-9FB6-C6B4DA0183D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FDF127C-F79D-4353-8813-2C35689B9B5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5F8F0C8A-122E-4673-A0D5-E00B6044C68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72439A1F-ED3C-4A7F-BFD8-1BD03332A33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DBE5203D-959B-4B7F-8CDF-ACB08FCBC59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DB27A48C-9DA5-4990-A4DC-9725194FEED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5D0DF2E8-D8DC-44D6-8246-D200D06DD4F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EF419238-01B3-4BB9-9F39-93A8EE6A341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4B4AD184-8B8E-4791-9D7D-C9656E29DDA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D92CE739-6769-4FE0-8E14-4B7B16C3AA5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C9ED68D0-F4F2-408D-80F1-00F378824A1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地方債の借入を抑制しつつ繰上償還を進めてきたことにより、将来負担比率は算出されなかった。</a:t>
          </a:r>
        </a:p>
        <a:p>
          <a:r>
            <a:rPr kumimoji="1" lang="ja-JP" altLang="en-US" sz="1300">
              <a:latin typeface="ＭＳ Ｐゴシック" panose="020B0600070205080204" pitchFamily="50" charset="-128"/>
              <a:ea typeface="ＭＳ Ｐゴシック" panose="020B0600070205080204" pitchFamily="50" charset="-128"/>
            </a:rPr>
            <a:t>今後も公債費の削減や投資的経費の抑制を行い、財政の健全化に努める。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A350B8A-4967-4A25-A017-B722C2015F5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AA3802C-3F07-4883-A5DF-EE49C94713B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A03CE97-6F8A-41A9-88B5-58E2AF39EEA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16ED00E4-24D7-45A0-B47E-3BB9BAB4C564}"/>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F106D242-0790-44B2-8B05-F90B37CB3C9E}"/>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F8906D8-5049-46FF-883D-9C70B5EF69C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D82E5B55-3FF4-45E0-88B6-C4DDFD7A0E4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99002C5F-667A-4F21-AA0C-A4FD87A799F3}"/>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87A048AB-2E03-4CBD-931F-6114AE8A7E9F}"/>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D5F39865-F27C-4FFC-8971-FDC473A607B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19341B20-33A4-41E7-AAF9-3509D0D7450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3FC5FC9E-AB1A-461D-A1DC-7CFA0BF88877}"/>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14EC0648-3613-4AC7-A2C6-6559A8E80921}"/>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8CAB2147-D58D-4A0A-A7E6-D3ECB34D6C5B}"/>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8058E312-3067-4F2E-8E9D-847CB46B5B25}"/>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E9BF6FAF-41C1-436A-BAA6-1DC011563548}"/>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93C0E469-0679-4465-8077-E2CA654346A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19A247C9-1123-4918-A108-59B0B9E9A249}"/>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65A43054-8047-4B4E-8689-F0AEA4D9D61C}"/>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8BA2716D-119E-49F1-9A70-2DDD693CF49A}"/>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2CE95A67-7611-44DC-B110-FFEFED70AA83}"/>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99DC4357-084D-4B63-85AC-5A86AB9DCE98}"/>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F503BB16-F183-4F6E-9943-4AC4D5103181}"/>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68318C5C-A925-42FF-B9DB-BFF9F7675D86}"/>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09B6A4C7-306C-4D2F-B89B-CB4F80CDB4C3}"/>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53CC9FED-ED1D-45F3-9FCE-E212137720A5}"/>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434A46BA-C0C5-475D-AFDA-101A655BF5B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E16E7ED-57DC-4B45-BD78-F98E8E1B11C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73E2B81-AF35-4EAE-B52E-63292BA4BC0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C27FC2F-EA16-458A-BE06-4C65AA5F8BD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62D9299-F4FA-494E-9191-1AF8AB93D52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45,984
45,262
602.48
32,256,824
31,069,943
1,082,223
19,822,955
19,212,924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今年度は職員手当等の増により増額したものの、適切な財源確保により、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経常収支比率の上では類似団体平均より下回っているが、職員数は類似団体平均より多く今後も増加が見込まれることから、退職者の補充抑制等により職員数の削減を行う中で、人件費の増加抑制に努める。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9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コロナ禍ではあるが昨年度より通常事業を執行できたことにより、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町村での合併のため類似する公共施設が多く、管理運営に係る経費が多額であることから、今後は、公共施設等総合管理計画による公共施設の再配置等により、一層のコスト削減を図る。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67129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450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1814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01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232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地方税等の増による経常的一般財源の増額や、ふるさと納税寄附金等を有効的に活用したことにより、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経常収支比率の上では、類似団体平均を下回っているが、今後も各種事業の効率的な実施や制度の見直しにより増加抑制に努める。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45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後期高齢者医療特別会計や介護保険特別会計への繰出金が昨年度より増加したことにより、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今後も給付費等の増加が見込まれることから、自主財源の確保を促すなど、普通会計の負担軽減に努める。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54</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62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60</xdr:row>
      <xdr:rowOff>35560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54820"/>
          <a:ext cx="889000" cy="96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35560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9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45720</xdr:rowOff>
    </xdr:from>
    <xdr:to>
      <xdr:col>74</xdr:col>
      <xdr:colOff>31750</xdr:colOff>
      <xdr:row>54</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の安定運営並びに施設整備の維持及び向上のための負担金補助金の増加等により類似団体平均より上回っているものの、市立病院や下水道事業への経常的性質の負担金補助金が減少したこと及び適切な財源確保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今後も引き続き、市単独補助金の見直しなどを行い、増加抑制に努める。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33274</xdr:rowOff>
    </xdr:from>
    <xdr:to>
      <xdr:col>82</xdr:col>
      <xdr:colOff>107950</xdr:colOff>
      <xdr:row>39</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198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381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39</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26632"/>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154432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153924</xdr:rowOff>
    </xdr:from>
    <xdr:to>
      <xdr:col>82</xdr:col>
      <xdr:colOff>158750</xdr:colOff>
      <xdr:row>39</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126001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xdr:rowOff>
    </xdr:from>
    <xdr:to>
      <xdr:col>78</xdr:col>
      <xdr:colOff>120650</xdr:colOff>
      <xdr:row>39</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87139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借入を抑制しつつ繰上償還を進めてきた結果、公債費は年々減少し、今年度は類似団体平均を</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今後も可能な限り繰上償還を実施するとともに、投資的経費の見直しによる地方債発行額の抑制に努める。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54610</xdr:rowOff>
    </xdr:from>
    <xdr:to>
      <xdr:col>24</xdr:col>
      <xdr:colOff>25400</xdr:colOff>
      <xdr:row>74</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7419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69850</xdr:rowOff>
    </xdr:from>
    <xdr:to>
      <xdr:col>19</xdr:col>
      <xdr:colOff>187325</xdr:colOff>
      <xdr:row>74</xdr:row>
      <xdr:rowOff>75565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571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75565</xdr:rowOff>
    </xdr:from>
    <xdr:to>
      <xdr:col>15</xdr:col>
      <xdr:colOff>98425</xdr:colOff>
      <xdr:row>74</xdr:row>
      <xdr:rowOff>75565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762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75565</xdr:rowOff>
    </xdr:from>
    <xdr:to>
      <xdr:col>11</xdr:col>
      <xdr:colOff>9525</xdr:colOff>
      <xdr:row>74</xdr:row>
      <xdr:rowOff>77470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628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3810</xdr:rowOff>
    </xdr:from>
    <xdr:to>
      <xdr:col>24</xdr:col>
      <xdr:colOff>76200</xdr:colOff>
      <xdr:row>74</xdr:row>
      <xdr:rowOff>105410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83837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59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19050</xdr:rowOff>
    </xdr:from>
    <xdr:to>
      <xdr:col>20</xdr:col>
      <xdr:colOff>38100</xdr:colOff>
      <xdr:row>74</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130827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24765</xdr:rowOff>
    </xdr:from>
    <xdr:to>
      <xdr:col>15</xdr:col>
      <xdr:colOff>149225</xdr:colOff>
      <xdr:row>74</xdr:row>
      <xdr:rowOff>126365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136542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24765</xdr:rowOff>
    </xdr:from>
    <xdr:to>
      <xdr:col>11</xdr:col>
      <xdr:colOff>60325</xdr:colOff>
      <xdr:row>74</xdr:row>
      <xdr:rowOff>126365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136542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26670</xdr:rowOff>
    </xdr:from>
    <xdr:to>
      <xdr:col>6</xdr:col>
      <xdr:colOff>171450</xdr:colOff>
      <xdr:row>74</xdr:row>
      <xdr:rowOff>128270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138447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歳入面において一般財源を昨年度と比較し多く確保できたものの、公共施設の老朽化による維持補修費、一部事務組合に対する負担金補助金、特別会計への繰出金が増加したため、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今後、行財政改革への取組を通じて可能な限り繰上償還の実施や公共施設等総合管理計画による公共施設の最適配置を図りながら、義務的経費の削減に努める。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62992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84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840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120142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30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89425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1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94735</xdr:rowOff>
    </xdr:from>
    <xdr:to>
      <xdr:col>29</xdr:col>
      <xdr:colOff>127000</xdr:colOff>
      <xdr:row>16</xdr:row>
      <xdr:rowOff>131050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85560"/>
          <a:ext cx="647700" cy="3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131050</xdr:rowOff>
    </xdr:from>
    <xdr:to>
      <xdr:col>26</xdr:col>
      <xdr:colOff>50800</xdr:colOff>
      <xdr:row>16</xdr:row>
      <xdr:rowOff>145266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21875"/>
          <a:ext cx="698500" cy="1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145266</xdr:rowOff>
    </xdr:from>
    <xdr:to>
      <xdr:col>22</xdr:col>
      <xdr:colOff>114300</xdr:colOff>
      <xdr:row>17</xdr:row>
      <xdr:rowOff>16913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36091"/>
          <a:ext cx="698500" cy="43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16913</xdr:rowOff>
    </xdr:from>
    <xdr:to>
      <xdr:col>18</xdr:col>
      <xdr:colOff>177800</xdr:colOff>
      <xdr:row>17</xdr:row>
      <xdr:rowOff>51497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9188"/>
          <a:ext cx="698500" cy="34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43935</xdr:rowOff>
    </xdr:from>
    <xdr:to>
      <xdr:col>29</xdr:col>
      <xdr:colOff>177800</xdr:colOff>
      <xdr:row>16</xdr:row>
      <xdr:rowOff>145535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60462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80250</xdr:rowOff>
    </xdr:from>
    <xdr:to>
      <xdr:col>26</xdr:col>
      <xdr:colOff>101600</xdr:colOff>
      <xdr:row>17</xdr:row>
      <xdr:rowOff>10400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71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20577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94466</xdr:rowOff>
    </xdr:from>
    <xdr:to>
      <xdr:col>22</xdr:col>
      <xdr:colOff>165100</xdr:colOff>
      <xdr:row>17</xdr:row>
      <xdr:rowOff>24616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8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5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137563</xdr:rowOff>
    </xdr:from>
    <xdr:to>
      <xdr:col>19</xdr:col>
      <xdr:colOff>38100</xdr:colOff>
      <xdr:row>17</xdr:row>
      <xdr:rowOff>67713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77890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xdr:rowOff>
    </xdr:from>
    <xdr:to>
      <xdr:col>15</xdr:col>
      <xdr:colOff>101600</xdr:colOff>
      <xdr:row>17</xdr:row>
      <xdr:rowOff>102297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3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10014</xdr:rowOff>
    </xdr:from>
    <xdr:to>
      <xdr:col>29</xdr:col>
      <xdr:colOff>127000</xdr:colOff>
      <xdr:row>38</xdr:row>
      <xdr:rowOff>17562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77614"/>
          <a:ext cx="647700" cy="7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10014</xdr:rowOff>
    </xdr:from>
    <xdr:to>
      <xdr:col>26</xdr:col>
      <xdr:colOff>50800</xdr:colOff>
      <xdr:row>38</xdr:row>
      <xdr:rowOff>26229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77614"/>
          <a:ext cx="698500" cy="1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26229</xdr:rowOff>
    </xdr:from>
    <xdr:to>
      <xdr:col>22</xdr:col>
      <xdr:colOff>114300</xdr:colOff>
      <xdr:row>38</xdr:row>
      <xdr:rowOff>26713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93829"/>
          <a:ext cx="698500" cy="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18308</xdr:rowOff>
    </xdr:from>
    <xdr:to>
      <xdr:col>18</xdr:col>
      <xdr:colOff>177800</xdr:colOff>
      <xdr:row>38</xdr:row>
      <xdr:rowOff>26713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85908"/>
          <a:ext cx="698500" cy="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309662</xdr:rowOff>
    </xdr:from>
    <xdr:to>
      <xdr:col>29</xdr:col>
      <xdr:colOff>177800</xdr:colOff>
      <xdr:row>38</xdr:row>
      <xdr:rowOff>68362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281739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302114</xdr:rowOff>
    </xdr:from>
    <xdr:to>
      <xdr:col>26</xdr:col>
      <xdr:colOff>101600</xdr:colOff>
      <xdr:row>38</xdr:row>
      <xdr:rowOff>60814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2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45591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13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318329</xdr:rowOff>
    </xdr:from>
    <xdr:to>
      <xdr:col>22</xdr:col>
      <xdr:colOff>165100</xdr:colOff>
      <xdr:row>38</xdr:row>
      <xdr:rowOff>77029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61806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318813</xdr:rowOff>
    </xdr:from>
    <xdr:to>
      <xdr:col>19</xdr:col>
      <xdr:colOff>38100</xdr:colOff>
      <xdr:row>38</xdr:row>
      <xdr:rowOff>77513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3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62290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310408</xdr:rowOff>
    </xdr:from>
    <xdr:to>
      <xdr:col>15</xdr:col>
      <xdr:colOff>101600</xdr:colOff>
      <xdr:row>38</xdr:row>
      <xdr:rowOff>69108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53885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45,984
45,262
602.48
32,256,824
31,069,943
1,082,223
19,822,955
19,212,924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18186</xdr:rowOff>
    </xdr:from>
    <xdr:to>
      <xdr:col>24</xdr:col>
      <xdr:colOff>63500</xdr:colOff>
      <xdr:row>35</xdr:row>
      <xdr:rowOff>35065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18936"/>
          <a:ext cx="8382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35065</xdr:rowOff>
    </xdr:from>
    <xdr:to>
      <xdr:col>19</xdr:col>
      <xdr:colOff>177800</xdr:colOff>
      <xdr:row>35</xdr:row>
      <xdr:rowOff>60147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35815"/>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60147</xdr:rowOff>
    </xdr:from>
    <xdr:to>
      <xdr:col>15</xdr:col>
      <xdr:colOff>50800</xdr:colOff>
      <xdr:row>35</xdr:row>
      <xdr:rowOff>92037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0897"/>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92037</xdr:rowOff>
    </xdr:from>
    <xdr:to>
      <xdr:col>10</xdr:col>
      <xdr:colOff>114300</xdr:colOff>
      <xdr:row>36</xdr:row>
      <xdr:rowOff>53772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92787"/>
          <a:ext cx="889000" cy="1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138836</xdr:rowOff>
    </xdr:from>
    <xdr:to>
      <xdr:col>24</xdr:col>
      <xdr:colOff>114300</xdr:colOff>
      <xdr:row>35</xdr:row>
      <xdr:rowOff>68986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161713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155715</xdr:rowOff>
    </xdr:from>
    <xdr:to>
      <xdr:col>20</xdr:col>
      <xdr:colOff>38100</xdr:colOff>
      <xdr:row>35</xdr:row>
      <xdr:rowOff>85865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8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102392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9347</xdr:rowOff>
    </xdr:from>
    <xdr:to>
      <xdr:col>15</xdr:col>
      <xdr:colOff>101600</xdr:colOff>
      <xdr:row>35</xdr:row>
      <xdr:rowOff>110947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127474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41237</xdr:rowOff>
    </xdr:from>
    <xdr:to>
      <xdr:col>10</xdr:col>
      <xdr:colOff>165100</xdr:colOff>
      <xdr:row>35</xdr:row>
      <xdr:rowOff>142837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159364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1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2972</xdr:rowOff>
    </xdr:from>
    <xdr:to>
      <xdr:col>6</xdr:col>
      <xdr:colOff>38100</xdr:colOff>
      <xdr:row>36</xdr:row>
      <xdr:rowOff>104572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20994</xdr:rowOff>
    </xdr:from>
    <xdr:to>
      <xdr:col>24</xdr:col>
      <xdr:colOff>63500</xdr:colOff>
      <xdr:row>58</xdr:row>
      <xdr:rowOff>23451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65094"/>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20994</xdr:rowOff>
    </xdr:from>
    <xdr:to>
      <xdr:col>19</xdr:col>
      <xdr:colOff>177800</xdr:colOff>
      <xdr:row>58</xdr:row>
      <xdr:rowOff>44345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65094"/>
          <a:ext cx="889000" cy="2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44345</xdr:rowOff>
    </xdr:from>
    <xdr:to>
      <xdr:col>15</xdr:col>
      <xdr:colOff>50800</xdr:colOff>
      <xdr:row>58</xdr:row>
      <xdr:rowOff>74673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88445"/>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60340</xdr:rowOff>
    </xdr:from>
    <xdr:to>
      <xdr:col>10</xdr:col>
      <xdr:colOff>114300</xdr:colOff>
      <xdr:row>58</xdr:row>
      <xdr:rowOff>74673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04440"/>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144101</xdr:rowOff>
    </xdr:from>
    <xdr:to>
      <xdr:col>24</xdr:col>
      <xdr:colOff>114300</xdr:colOff>
      <xdr:row>58</xdr:row>
      <xdr:rowOff>74251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141644</xdr:rowOff>
    </xdr:from>
    <xdr:to>
      <xdr:col>20</xdr:col>
      <xdr:colOff>38100</xdr:colOff>
      <xdr:row>58</xdr:row>
      <xdr:rowOff>71794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88321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8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164995</xdr:rowOff>
    </xdr:from>
    <xdr:to>
      <xdr:col>15</xdr:col>
      <xdr:colOff>101600</xdr:colOff>
      <xdr:row>58</xdr:row>
      <xdr:rowOff>95145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86272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23873</xdr:rowOff>
    </xdr:from>
    <xdr:to>
      <xdr:col>10</xdr:col>
      <xdr:colOff>165100</xdr:colOff>
      <xdr:row>58</xdr:row>
      <xdr:rowOff>125473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116600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9540</xdr:rowOff>
    </xdr:from>
    <xdr:to>
      <xdr:col>6</xdr:col>
      <xdr:colOff>38100</xdr:colOff>
      <xdr:row>58</xdr:row>
      <xdr:rowOff>111140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127667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2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10606</xdr:rowOff>
    </xdr:from>
    <xdr:to>
      <xdr:col>24</xdr:col>
      <xdr:colOff>63500</xdr:colOff>
      <xdr:row>78</xdr:row>
      <xdr:rowOff>42675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83706"/>
          <a:ext cx="8382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42675</xdr:rowOff>
    </xdr:from>
    <xdr:to>
      <xdr:col>19</xdr:col>
      <xdr:colOff>177800</xdr:colOff>
      <xdr:row>78</xdr:row>
      <xdr:rowOff>60114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15775"/>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60114</xdr:rowOff>
    </xdr:from>
    <xdr:to>
      <xdr:col>15</xdr:col>
      <xdr:colOff>50800</xdr:colOff>
      <xdr:row>78</xdr:row>
      <xdr:rowOff>122620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33214"/>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93016</xdr:rowOff>
    </xdr:from>
    <xdr:to>
      <xdr:col>10</xdr:col>
      <xdr:colOff>114300</xdr:colOff>
      <xdr:row>78</xdr:row>
      <xdr:rowOff>122620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66116"/>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131256</xdr:rowOff>
    </xdr:from>
    <xdr:to>
      <xdr:col>24</xdr:col>
      <xdr:colOff>114300</xdr:colOff>
      <xdr:row>78</xdr:row>
      <xdr:rowOff>61406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154133</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163325</xdr:rowOff>
    </xdr:from>
    <xdr:to>
      <xdr:col>20</xdr:col>
      <xdr:colOff>38100</xdr:colOff>
      <xdr:row>78</xdr:row>
      <xdr:rowOff>93475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110002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9314</xdr:rowOff>
    </xdr:from>
    <xdr:to>
      <xdr:col>15</xdr:col>
      <xdr:colOff>101600</xdr:colOff>
      <xdr:row>78</xdr:row>
      <xdr:rowOff>110914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127441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15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71820</xdr:rowOff>
    </xdr:from>
    <xdr:to>
      <xdr:col>10</xdr:col>
      <xdr:colOff>165100</xdr:colOff>
      <xdr:row>79</xdr:row>
      <xdr:rowOff>1970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18497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2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42216</xdr:rowOff>
    </xdr:from>
    <xdr:to>
      <xdr:col>6</xdr:col>
      <xdr:colOff>38100</xdr:colOff>
      <xdr:row>78</xdr:row>
      <xdr:rowOff>143816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160343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9700</xdr:rowOff>
    </xdr:from>
    <xdr:to>
      <xdr:col>24</xdr:col>
      <xdr:colOff>62865</xdr:colOff>
      <xdr:row>97</xdr:row>
      <xdr:rowOff>144518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0200"/>
          <a:ext cx="1270" cy="1334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148345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144518</xdr:rowOff>
    </xdr:from>
    <xdr:to>
      <xdr:col>24</xdr:col>
      <xdr:colOff>152400</xdr:colOff>
      <xdr:row>97</xdr:row>
      <xdr:rowOff>144518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7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127827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1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9700</xdr:rowOff>
    </xdr:from>
    <xdr:to>
      <xdr:col>24</xdr:col>
      <xdr:colOff>152400</xdr:colOff>
      <xdr:row>90</xdr:row>
      <xdr:rowOff>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23544</xdr:rowOff>
    </xdr:from>
    <xdr:to>
      <xdr:col>24</xdr:col>
      <xdr:colOff>63500</xdr:colOff>
      <xdr:row>97</xdr:row>
      <xdr:rowOff>103992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54194"/>
          <a:ext cx="838200" cy="8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29179</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45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6302</xdr:rowOff>
    </xdr:from>
    <xdr:to>
      <xdr:col>24</xdr:col>
      <xdr:colOff>114300</xdr:colOff>
      <xdr:row>95</xdr:row>
      <xdr:rowOff>107902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23544</xdr:rowOff>
    </xdr:from>
    <xdr:to>
      <xdr:col>19</xdr:col>
      <xdr:colOff>177800</xdr:colOff>
      <xdr:row>98</xdr:row>
      <xdr:rowOff>39061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54194"/>
          <a:ext cx="889000" cy="18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81823</xdr:rowOff>
    </xdr:from>
    <xdr:to>
      <xdr:col>20</xdr:col>
      <xdr:colOff>38100</xdr:colOff>
      <xdr:row>95</xdr:row>
      <xdr:rowOff>11973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19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28500</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597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38567</xdr:rowOff>
    </xdr:from>
    <xdr:to>
      <xdr:col>15</xdr:col>
      <xdr:colOff>50800</xdr:colOff>
      <xdr:row>98</xdr:row>
      <xdr:rowOff>39061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40667"/>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123437</xdr:rowOff>
    </xdr:from>
    <xdr:to>
      <xdr:col>15</xdr:col>
      <xdr:colOff>101600</xdr:colOff>
      <xdr:row>96</xdr:row>
      <xdr:rowOff>53587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1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70114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8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38567</xdr:rowOff>
    </xdr:from>
    <xdr:to>
      <xdr:col>10</xdr:col>
      <xdr:colOff>114300</xdr:colOff>
      <xdr:row>98</xdr:row>
      <xdr:rowOff>42179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40667"/>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122851</xdr:rowOff>
    </xdr:from>
    <xdr:to>
      <xdr:col>10</xdr:col>
      <xdr:colOff>165100</xdr:colOff>
      <xdr:row>96</xdr:row>
      <xdr:rowOff>53001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1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69528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18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161128</xdr:rowOff>
    </xdr:from>
    <xdr:to>
      <xdr:col>6</xdr:col>
      <xdr:colOff>38100</xdr:colOff>
      <xdr:row>96</xdr:row>
      <xdr:rowOff>91278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107805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53192</xdr:rowOff>
    </xdr:from>
    <xdr:to>
      <xdr:col>24</xdr:col>
      <xdr:colOff>114300</xdr:colOff>
      <xdr:row>97</xdr:row>
      <xdr:rowOff>154792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139569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9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144194</xdr:rowOff>
    </xdr:from>
    <xdr:to>
      <xdr:col>20</xdr:col>
      <xdr:colOff>38100</xdr:colOff>
      <xdr:row>97</xdr:row>
      <xdr:rowOff>74344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65471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159711</xdr:rowOff>
    </xdr:from>
    <xdr:to>
      <xdr:col>15</xdr:col>
      <xdr:colOff>101600</xdr:colOff>
      <xdr:row>98</xdr:row>
      <xdr:rowOff>89861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80988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159217</xdr:rowOff>
    </xdr:from>
    <xdr:to>
      <xdr:col>10</xdr:col>
      <xdr:colOff>165100</xdr:colOff>
      <xdr:row>98</xdr:row>
      <xdr:rowOff>89367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8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80494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8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162829</xdr:rowOff>
    </xdr:from>
    <xdr:to>
      <xdr:col>6</xdr:col>
      <xdr:colOff>38100</xdr:colOff>
      <xdr:row>98</xdr:row>
      <xdr:rowOff>92979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84106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52522</xdr:rowOff>
    </xdr:from>
    <xdr:to>
      <xdr:col>55</xdr:col>
      <xdr:colOff>0</xdr:colOff>
      <xdr:row>36</xdr:row>
      <xdr:rowOff>80643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24722"/>
          <a:ext cx="838200" cy="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46493</xdr:rowOff>
    </xdr:from>
    <xdr:to>
      <xdr:col>50</xdr:col>
      <xdr:colOff>114300</xdr:colOff>
      <xdr:row>36</xdr:row>
      <xdr:rowOff>80643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75793"/>
          <a:ext cx="889000" cy="37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46493</xdr:rowOff>
    </xdr:from>
    <xdr:to>
      <xdr:col>45</xdr:col>
      <xdr:colOff>177800</xdr:colOff>
      <xdr:row>38</xdr:row>
      <xdr:rowOff>12857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75793"/>
          <a:ext cx="889000" cy="65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12857</xdr:rowOff>
    </xdr:from>
    <xdr:to>
      <xdr:col>41</xdr:col>
      <xdr:colOff>50800</xdr:colOff>
      <xdr:row>38</xdr:row>
      <xdr:rowOff>40027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27957"/>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xdr:rowOff>
    </xdr:from>
    <xdr:to>
      <xdr:col>55</xdr:col>
      <xdr:colOff>50800</xdr:colOff>
      <xdr:row>36</xdr:row>
      <xdr:rowOff>103322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24599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2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29843</xdr:rowOff>
    </xdr:from>
    <xdr:to>
      <xdr:col>50</xdr:col>
      <xdr:colOff>165100</xdr:colOff>
      <xdr:row>36</xdr:row>
      <xdr:rowOff>131443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147970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7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167143</xdr:rowOff>
    </xdr:from>
    <xdr:to>
      <xdr:col>46</xdr:col>
      <xdr:colOff>38100</xdr:colOff>
      <xdr:row>34</xdr:row>
      <xdr:rowOff>97293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113820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60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133507</xdr:rowOff>
    </xdr:from>
    <xdr:to>
      <xdr:col>41</xdr:col>
      <xdr:colOff>101600</xdr:colOff>
      <xdr:row>38</xdr:row>
      <xdr:rowOff>63657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80184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160677</xdr:rowOff>
    </xdr:from>
    <xdr:to>
      <xdr:col>36</xdr:col>
      <xdr:colOff>165100</xdr:colOff>
      <xdr:row>38</xdr:row>
      <xdr:rowOff>90827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107354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7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83693</xdr:rowOff>
    </xdr:from>
    <xdr:to>
      <xdr:col>55</xdr:col>
      <xdr:colOff>0</xdr:colOff>
      <xdr:row>58</xdr:row>
      <xdr:rowOff>117078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27793"/>
          <a:ext cx="838200" cy="3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20237</xdr:rowOff>
    </xdr:from>
    <xdr:to>
      <xdr:col>50</xdr:col>
      <xdr:colOff>114300</xdr:colOff>
      <xdr:row>58</xdr:row>
      <xdr:rowOff>83693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64337"/>
          <a:ext cx="889000" cy="6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20237</xdr:rowOff>
    </xdr:from>
    <xdr:to>
      <xdr:col>45</xdr:col>
      <xdr:colOff>177800</xdr:colOff>
      <xdr:row>58</xdr:row>
      <xdr:rowOff>69298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64337"/>
          <a:ext cx="889000" cy="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104486</xdr:rowOff>
    </xdr:from>
    <xdr:to>
      <xdr:col>41</xdr:col>
      <xdr:colOff>50800</xdr:colOff>
      <xdr:row>58</xdr:row>
      <xdr:rowOff>69298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77136"/>
          <a:ext cx="889000" cy="13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66278</xdr:rowOff>
    </xdr:from>
    <xdr:to>
      <xdr:col>55</xdr:col>
      <xdr:colOff>50800</xdr:colOff>
      <xdr:row>58</xdr:row>
      <xdr:rowOff>167878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152655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32893</xdr:rowOff>
    </xdr:from>
    <xdr:to>
      <xdr:col>50</xdr:col>
      <xdr:colOff>165100</xdr:colOff>
      <xdr:row>58</xdr:row>
      <xdr:rowOff>134493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125620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140887</xdr:rowOff>
    </xdr:from>
    <xdr:to>
      <xdr:col>46</xdr:col>
      <xdr:colOff>38100</xdr:colOff>
      <xdr:row>58</xdr:row>
      <xdr:rowOff>71037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62164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0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18498</xdr:rowOff>
    </xdr:from>
    <xdr:to>
      <xdr:col>41</xdr:col>
      <xdr:colOff>101600</xdr:colOff>
      <xdr:row>58</xdr:row>
      <xdr:rowOff>120098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111225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53686</xdr:rowOff>
    </xdr:from>
    <xdr:to>
      <xdr:col>36</xdr:col>
      <xdr:colOff>165100</xdr:colOff>
      <xdr:row>57</xdr:row>
      <xdr:rowOff>155286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2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363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0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49264</xdr:rowOff>
    </xdr:from>
    <xdr:to>
      <xdr:col>55</xdr:col>
      <xdr:colOff>0</xdr:colOff>
      <xdr:row>79</xdr:row>
      <xdr:rowOff>14236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22364"/>
          <a:ext cx="838200" cy="13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49264</xdr:rowOff>
    </xdr:from>
    <xdr:to>
      <xdr:col>50</xdr:col>
      <xdr:colOff>114300</xdr:colOff>
      <xdr:row>78</xdr:row>
      <xdr:rowOff>139103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22364"/>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21934</xdr:rowOff>
    </xdr:from>
    <xdr:to>
      <xdr:col>45</xdr:col>
      <xdr:colOff>177800</xdr:colOff>
      <xdr:row>78</xdr:row>
      <xdr:rowOff>139103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95034"/>
          <a:ext cx="889000" cy="1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102870</xdr:rowOff>
    </xdr:from>
    <xdr:to>
      <xdr:col>41</xdr:col>
      <xdr:colOff>50800</xdr:colOff>
      <xdr:row>78</xdr:row>
      <xdr:rowOff>21934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33070"/>
          <a:ext cx="889000" cy="26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134886</xdr:rowOff>
    </xdr:from>
    <xdr:to>
      <xdr:col>55</xdr:col>
      <xdr:colOff>50800</xdr:colOff>
      <xdr:row>79</xdr:row>
      <xdr:rowOff>65036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49813</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169914</xdr:rowOff>
    </xdr:from>
    <xdr:to>
      <xdr:col>50</xdr:col>
      <xdr:colOff>165100</xdr:colOff>
      <xdr:row>78</xdr:row>
      <xdr:rowOff>100064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91191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6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88303</xdr:rowOff>
    </xdr:from>
    <xdr:to>
      <xdr:col>46</xdr:col>
      <xdr:colOff>38100</xdr:colOff>
      <xdr:row>79</xdr:row>
      <xdr:rowOff>18453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9580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5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142584</xdr:rowOff>
    </xdr:from>
    <xdr:to>
      <xdr:col>41</xdr:col>
      <xdr:colOff>101600</xdr:colOff>
      <xdr:row>78</xdr:row>
      <xdr:rowOff>72734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63861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4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52070</xdr:rowOff>
    </xdr:from>
    <xdr:to>
      <xdr:col>36</xdr:col>
      <xdr:colOff>165100</xdr:colOff>
      <xdr:row>76</xdr:row>
      <xdr:rowOff>153670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170197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8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164748</xdr:rowOff>
    </xdr:from>
    <xdr:to>
      <xdr:col>55</xdr:col>
      <xdr:colOff>0</xdr:colOff>
      <xdr:row>98</xdr:row>
      <xdr:rowOff>166743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966848"/>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121839</xdr:rowOff>
    </xdr:from>
    <xdr:to>
      <xdr:col>50</xdr:col>
      <xdr:colOff>114300</xdr:colOff>
      <xdr:row>98</xdr:row>
      <xdr:rowOff>164748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923939"/>
          <a:ext cx="889000" cy="4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121839</xdr:rowOff>
    </xdr:from>
    <xdr:to>
      <xdr:col>45</xdr:col>
      <xdr:colOff>177800</xdr:colOff>
      <xdr:row>98</xdr:row>
      <xdr:rowOff>153890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923939"/>
          <a:ext cx="889000" cy="3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99355</xdr:rowOff>
    </xdr:from>
    <xdr:to>
      <xdr:col>41</xdr:col>
      <xdr:colOff>50800</xdr:colOff>
      <xdr:row>98</xdr:row>
      <xdr:rowOff>153890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901455"/>
          <a:ext cx="889000" cy="5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115943</xdr:rowOff>
    </xdr:from>
    <xdr:to>
      <xdr:col>55</xdr:col>
      <xdr:colOff>50800</xdr:colOff>
      <xdr:row>99</xdr:row>
      <xdr:rowOff>46093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9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30870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8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113948</xdr:rowOff>
    </xdr:from>
    <xdr:to>
      <xdr:col>50</xdr:col>
      <xdr:colOff>165100</xdr:colOff>
      <xdr:row>99</xdr:row>
      <xdr:rowOff>44098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9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35225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700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71039</xdr:rowOff>
    </xdr:from>
    <xdr:to>
      <xdr:col>46</xdr:col>
      <xdr:colOff>38100</xdr:colOff>
      <xdr:row>99</xdr:row>
      <xdr:rowOff>1189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163766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103090</xdr:rowOff>
    </xdr:from>
    <xdr:to>
      <xdr:col>41</xdr:col>
      <xdr:colOff>101600</xdr:colOff>
      <xdr:row>99</xdr:row>
      <xdr:rowOff>33240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9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24367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9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48555</xdr:rowOff>
    </xdr:from>
    <xdr:to>
      <xdr:col>36</xdr:col>
      <xdr:colOff>165100</xdr:colOff>
      <xdr:row>98</xdr:row>
      <xdr:rowOff>150155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166682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6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59919</xdr:rowOff>
    </xdr:from>
    <xdr:to>
      <xdr:col>85</xdr:col>
      <xdr:colOff>127000</xdr:colOff>
      <xdr:row>39</xdr:row>
      <xdr:rowOff>83432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46469"/>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131356</xdr:rowOff>
    </xdr:from>
    <xdr:to>
      <xdr:col>81</xdr:col>
      <xdr:colOff>50800</xdr:colOff>
      <xdr:row>39</xdr:row>
      <xdr:rowOff>59919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46456"/>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73569</xdr:rowOff>
    </xdr:from>
    <xdr:to>
      <xdr:col>76</xdr:col>
      <xdr:colOff>114300</xdr:colOff>
      <xdr:row>38</xdr:row>
      <xdr:rowOff>131356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588669"/>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73569</xdr:rowOff>
    </xdr:from>
    <xdr:to>
      <xdr:col>71</xdr:col>
      <xdr:colOff>177800</xdr:colOff>
      <xdr:row>38</xdr:row>
      <xdr:rowOff>135406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588669"/>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32632</xdr:rowOff>
    </xdr:from>
    <xdr:to>
      <xdr:col>85</xdr:col>
      <xdr:colOff>177800</xdr:colOff>
      <xdr:row>39</xdr:row>
      <xdr:rowOff>134232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119009</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34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9119</xdr:rowOff>
    </xdr:from>
    <xdr:to>
      <xdr:col>81</xdr:col>
      <xdr:colOff>101600</xdr:colOff>
      <xdr:row>39</xdr:row>
      <xdr:rowOff>110719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101846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78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80556</xdr:rowOff>
    </xdr:from>
    <xdr:to>
      <xdr:col>76</xdr:col>
      <xdr:colOff>165100</xdr:colOff>
      <xdr:row>39</xdr:row>
      <xdr:rowOff>10706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1833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6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22769</xdr:rowOff>
    </xdr:from>
    <xdr:to>
      <xdr:col>72</xdr:col>
      <xdr:colOff>38100</xdr:colOff>
      <xdr:row>38</xdr:row>
      <xdr:rowOff>124369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140896</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63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84606</xdr:rowOff>
    </xdr:from>
    <xdr:to>
      <xdr:col>67</xdr:col>
      <xdr:colOff>101600</xdr:colOff>
      <xdr:row>39</xdr:row>
      <xdr:rowOff>14756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5883</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63573</xdr:rowOff>
    </xdr:from>
    <xdr:to>
      <xdr:col>85</xdr:col>
      <xdr:colOff>127000</xdr:colOff>
      <xdr:row>78</xdr:row>
      <xdr:rowOff>70104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43667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63573</xdr:rowOff>
    </xdr:from>
    <xdr:to>
      <xdr:col>81</xdr:col>
      <xdr:colOff>50800</xdr:colOff>
      <xdr:row>78</xdr:row>
      <xdr:rowOff>69549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436673"/>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67965</xdr:rowOff>
    </xdr:from>
    <xdr:to>
      <xdr:col>76</xdr:col>
      <xdr:colOff>114300</xdr:colOff>
      <xdr:row>78</xdr:row>
      <xdr:rowOff>69549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441065"/>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43165</xdr:rowOff>
    </xdr:from>
    <xdr:to>
      <xdr:col>71</xdr:col>
      <xdr:colOff>177800</xdr:colOff>
      <xdr:row>78</xdr:row>
      <xdr:rowOff>67965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416265"/>
          <a:ext cx="889000" cy="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19304</xdr:rowOff>
    </xdr:from>
    <xdr:to>
      <xdr:col>85</xdr:col>
      <xdr:colOff>177800</xdr:colOff>
      <xdr:row>78</xdr:row>
      <xdr:rowOff>120904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116139</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3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12773</xdr:rowOff>
    </xdr:from>
    <xdr:to>
      <xdr:col>81</xdr:col>
      <xdr:colOff>101600</xdr:colOff>
      <xdr:row>78</xdr:row>
      <xdr:rowOff>114373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3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105500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47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18749</xdr:rowOff>
    </xdr:from>
    <xdr:to>
      <xdr:col>76</xdr:col>
      <xdr:colOff>165100</xdr:colOff>
      <xdr:row>78</xdr:row>
      <xdr:rowOff>120349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3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111476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4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17165</xdr:rowOff>
    </xdr:from>
    <xdr:to>
      <xdr:col>72</xdr:col>
      <xdr:colOff>38100</xdr:colOff>
      <xdr:row>78</xdr:row>
      <xdr:rowOff>118765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3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109892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4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163815</xdr:rowOff>
    </xdr:from>
    <xdr:to>
      <xdr:col>67</xdr:col>
      <xdr:colOff>101600</xdr:colOff>
      <xdr:row>78</xdr:row>
      <xdr:rowOff>93965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3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85092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4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126329</xdr:rowOff>
    </xdr:from>
    <xdr:to>
      <xdr:col>85</xdr:col>
      <xdr:colOff>127000</xdr:colOff>
      <xdr:row>98</xdr:row>
      <xdr:rowOff>154578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928429"/>
          <a:ext cx="8382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154578</xdr:rowOff>
    </xdr:from>
    <xdr:to>
      <xdr:col>81</xdr:col>
      <xdr:colOff>50800</xdr:colOff>
      <xdr:row>99</xdr:row>
      <xdr:rowOff>16250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956678"/>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15528</xdr:rowOff>
    </xdr:from>
    <xdr:to>
      <xdr:col>76</xdr:col>
      <xdr:colOff>114300</xdr:colOff>
      <xdr:row>99</xdr:row>
      <xdr:rowOff>16250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989078"/>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15528</xdr:rowOff>
    </xdr:from>
    <xdr:to>
      <xdr:col>71</xdr:col>
      <xdr:colOff>177800</xdr:colOff>
      <xdr:row>99</xdr:row>
      <xdr:rowOff>25882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989078"/>
          <a:ext cx="8890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75529</xdr:rowOff>
    </xdr:from>
    <xdr:to>
      <xdr:col>85</xdr:col>
      <xdr:colOff>177800</xdr:colOff>
      <xdr:row>99</xdr:row>
      <xdr:rowOff>5679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8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34906</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6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103778</xdr:rowOff>
    </xdr:from>
    <xdr:to>
      <xdr:col>81</xdr:col>
      <xdr:colOff>101600</xdr:colOff>
      <xdr:row>99</xdr:row>
      <xdr:rowOff>33928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9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25055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9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136900</xdr:rowOff>
    </xdr:from>
    <xdr:to>
      <xdr:col>76</xdr:col>
      <xdr:colOff>165100</xdr:colOff>
      <xdr:row>99</xdr:row>
      <xdr:rowOff>67050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9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58177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703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136178</xdr:rowOff>
    </xdr:from>
    <xdr:to>
      <xdr:col>72</xdr:col>
      <xdr:colOff>38100</xdr:colOff>
      <xdr:row>99</xdr:row>
      <xdr:rowOff>66328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9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57455</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70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146532</xdr:rowOff>
    </xdr:from>
    <xdr:to>
      <xdr:col>67</xdr:col>
      <xdr:colOff>101600</xdr:colOff>
      <xdr:row>99</xdr:row>
      <xdr:rowOff>76682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67809</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704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80590</xdr:rowOff>
    </xdr:from>
    <xdr:to>
      <xdr:col>116</xdr:col>
      <xdr:colOff>63500</xdr:colOff>
      <xdr:row>77</xdr:row>
      <xdr:rowOff>114032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3282240"/>
          <a:ext cx="838200" cy="3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114032</xdr:rowOff>
    </xdr:from>
    <xdr:to>
      <xdr:col>111</xdr:col>
      <xdr:colOff>177800</xdr:colOff>
      <xdr:row>77</xdr:row>
      <xdr:rowOff>137333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3315682"/>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125168</xdr:rowOff>
    </xdr:from>
    <xdr:to>
      <xdr:col>107</xdr:col>
      <xdr:colOff>50800</xdr:colOff>
      <xdr:row>77</xdr:row>
      <xdr:rowOff>137333</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9545300" y="12298118"/>
          <a:ext cx="889000" cy="104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125168</xdr:rowOff>
    </xdr:from>
    <xdr:to>
      <xdr:col>102</xdr:col>
      <xdr:colOff>114300</xdr:colOff>
      <xdr:row>71</xdr:row>
      <xdr:rowOff>162740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2298118"/>
          <a:ext cx="889000" cy="3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29790</xdr:rowOff>
    </xdr:from>
    <xdr:to>
      <xdr:col>116</xdr:col>
      <xdr:colOff>114300</xdr:colOff>
      <xdr:row>77</xdr:row>
      <xdr:rowOff>131390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32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8217</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32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63232</xdr:rowOff>
    </xdr:from>
    <xdr:to>
      <xdr:col>112</xdr:col>
      <xdr:colOff>38100</xdr:colOff>
      <xdr:row>77</xdr:row>
      <xdr:rowOff>164832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32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155959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33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86533</xdr:rowOff>
    </xdr:from>
    <xdr:to>
      <xdr:col>107</xdr:col>
      <xdr:colOff>101600</xdr:colOff>
      <xdr:row>78</xdr:row>
      <xdr:rowOff>16683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32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7810</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33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74368</xdr:rowOff>
    </xdr:from>
    <xdr:to>
      <xdr:col>102</xdr:col>
      <xdr:colOff>165100</xdr:colOff>
      <xdr:row>72</xdr:row>
      <xdr:rowOff>4518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22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21045</xdr:rowOff>
    </xdr:from>
    <xdr:ext cx="59901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45795" y="1202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111940</xdr:rowOff>
    </xdr:from>
    <xdr:to>
      <xdr:col>98</xdr:col>
      <xdr:colOff>38100</xdr:colOff>
      <xdr:row>72</xdr:row>
      <xdr:rowOff>42090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2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58617</xdr:rowOff>
    </xdr:from>
    <xdr:ext cx="59901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56795" y="1206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0" name="前年度繰上充用金グラフ枠">
          <a:extLst>
            <a:ext uri="{FF2B5EF4-FFF2-40B4-BE49-F238E27FC236}">
              <a16:creationId xmlns:a16="http://schemas.microsoft.com/office/drawing/2014/main" id="{00000000-0008-0000-0600-00009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2" name="前年度繰上充用金最小値テキスト">
          <a:extLst>
            <a:ext uri="{FF2B5EF4-FFF2-40B4-BE49-F238E27FC236}">
              <a16:creationId xmlns:a16="http://schemas.microsoft.com/office/drawing/2014/main" id="{00000000-0008-0000-0600-00009A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4" name="前年度繰上充用金最大値テキスト">
          <a:extLst>
            <a:ext uri="{FF2B5EF4-FFF2-40B4-BE49-F238E27FC236}">
              <a16:creationId xmlns:a16="http://schemas.microsoft.com/office/drawing/2014/main" id="{00000000-0008-0000-0600-00009C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7" name="前年度繰上充用金平均値テキスト">
          <a:extLst>
            <a:ext uri="{FF2B5EF4-FFF2-40B4-BE49-F238E27FC236}">
              <a16:creationId xmlns:a16="http://schemas.microsoft.com/office/drawing/2014/main" id="{00000000-0008-0000-0600-00009F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2" name="直線コネクタ 931">
          <a:extLst>
            <a:ext uri="{FF2B5EF4-FFF2-40B4-BE49-F238E27FC236}">
              <a16:creationId xmlns:a16="http://schemas.microsoft.com/office/drawing/2014/main" id="{00000000-0008-0000-0600-0000A4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5" name="直線コネクタ 934">
          <a:extLst>
            <a:ext uri="{FF2B5EF4-FFF2-40B4-BE49-F238E27FC236}">
              <a16:creationId xmlns:a16="http://schemas.microsoft.com/office/drawing/2014/main" id="{00000000-0008-0000-0600-0000A7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36" name="フローチャート: 判断 935">
          <a:extLst>
            <a:ext uri="{FF2B5EF4-FFF2-40B4-BE49-F238E27FC236}">
              <a16:creationId xmlns:a16="http://schemas.microsoft.com/office/drawing/2014/main" id="{00000000-0008-0000-0600-0000A8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6" name="前年度繰上充用金該当値テキスト">
          <a:extLst>
            <a:ext uri="{FF2B5EF4-FFF2-40B4-BE49-F238E27FC236}">
              <a16:creationId xmlns:a16="http://schemas.microsoft.com/office/drawing/2014/main" id="{00000000-0008-0000-0600-0000B2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5" name="正方形/長方形 954">
          <a:extLst>
            <a:ext uri="{FF2B5EF4-FFF2-40B4-BE49-F238E27FC236}">
              <a16:creationId xmlns:a16="http://schemas.microsoft.com/office/drawing/2014/main" id="{00000000-0008-0000-0600-0000B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6" name="正方形/長方形 955">
          <a:extLst>
            <a:ext uri="{FF2B5EF4-FFF2-40B4-BE49-F238E27FC236}">
              <a16:creationId xmlns:a16="http://schemas.microsoft.com/office/drawing/2014/main" id="{00000000-0008-0000-0600-0000B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7" name="テキスト ボックス 956">
          <a:extLst>
            <a:ext uri="{FF2B5EF4-FFF2-40B4-BE49-F238E27FC236}">
              <a16:creationId xmlns:a16="http://schemas.microsoft.com/office/drawing/2014/main" id="{00000000-0008-0000-0600-0000B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類似団体平均に比べ高くなっている主な構成項目は、人件費、維持補修費、補助費等などが挙げられる。</a:t>
          </a:r>
        </a:p>
        <a:p>
          <a:r>
            <a:rPr kumimoji="1" lang="ja-JP" altLang="en-US" sz="1300">
              <a:latin typeface="ＭＳ Ｐゴシック" panose="020B0600070205080204" pitchFamily="50" charset="-128"/>
              <a:ea typeface="ＭＳ Ｐゴシック" panose="020B0600070205080204" pitchFamily="50" charset="-128"/>
            </a:rPr>
            <a:t>人件費は、類似団体と比較して住民一人あたりのコストが</a:t>
          </a:r>
          <a:r>
            <a:rPr kumimoji="1" lang="en-US" altLang="ja-JP" sz="1300">
              <a:latin typeface="ＭＳ Ｐゴシック" panose="020B0600070205080204" pitchFamily="50" charset="-128"/>
              <a:ea typeface="ＭＳ Ｐゴシック" panose="020B0600070205080204" pitchFamily="50" charset="-128"/>
            </a:rPr>
            <a:t>10,749</a:t>
          </a:r>
          <a:r>
            <a:rPr kumimoji="1" lang="ja-JP" altLang="en-US" sz="1300">
              <a:latin typeface="ＭＳ Ｐゴシック" panose="020B0600070205080204" pitchFamily="50" charset="-128"/>
              <a:ea typeface="ＭＳ Ｐゴシック" panose="020B0600070205080204" pitchFamily="50" charset="-128"/>
            </a:rPr>
            <a:t>円高い状況であり、主な要因としては職員数や会計年度任用職員の定期昇給に伴うものである。今後も増加が見込まれることから、退職者の補充抑制等により職員数の削減を行う中で、人件費の増加抑制に努める。</a:t>
          </a:r>
        </a:p>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施設の老朽化による維持補修費は増加傾向にあり、類似団体よりも高い状況にある。今後、公共施設等総合管理計画による公共施設の最適配置を図りながら、削減に努める。</a:t>
          </a:r>
        </a:p>
        <a:p>
          <a:r>
            <a:rPr kumimoji="1" lang="ja-JP" altLang="en-US" sz="1300">
              <a:latin typeface="ＭＳ Ｐゴシック" panose="020B0600070205080204" pitchFamily="50" charset="-128"/>
              <a:ea typeface="ＭＳ Ｐゴシック" panose="020B0600070205080204" pitchFamily="50" charset="-128"/>
            </a:rPr>
            <a:t>補助費等は、類似団体と比較して住民一人あたりのコストが</a:t>
          </a:r>
          <a:r>
            <a:rPr kumimoji="1" lang="en-US" altLang="ja-JP" sz="1300">
              <a:latin typeface="ＭＳ Ｐゴシック" panose="020B0600070205080204" pitchFamily="50" charset="-128"/>
              <a:ea typeface="ＭＳ Ｐゴシック" panose="020B0600070205080204" pitchFamily="50" charset="-128"/>
            </a:rPr>
            <a:t>67,535</a:t>
          </a:r>
          <a:r>
            <a:rPr kumimoji="1" lang="ja-JP" altLang="en-US" sz="1300">
              <a:latin typeface="ＭＳ Ｐゴシック" panose="020B0600070205080204" pitchFamily="50" charset="-128"/>
              <a:ea typeface="ＭＳ Ｐゴシック" panose="020B0600070205080204" pitchFamily="50" charset="-128"/>
            </a:rPr>
            <a:t>円高い状況であり、主な要因としては上水道、下水道、市立病院や一部事務組合の安定運営並びに施設整備の維持及び向上のための負担金補助金の増加に伴うものである。今後も引き続き市単独補助金の見直しなどを行い増加抑制を図るとともに、料金改定などの自主財源の確保を促し、普通会計の負担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45,984
45,262
602.48
32,256,824
31,069,943
1,082,223
19,822,955
19,212,924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5016</xdr:rowOff>
    </xdr:from>
    <xdr:to>
      <xdr:col>24</xdr:col>
      <xdr:colOff>63500</xdr:colOff>
      <xdr:row>37</xdr:row>
      <xdr:rowOff>106363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8666"/>
          <a:ext cx="838200" cy="1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75311</xdr:rowOff>
    </xdr:from>
    <xdr:to>
      <xdr:col>19</xdr:col>
      <xdr:colOff>177800</xdr:colOff>
      <xdr:row>37</xdr:row>
      <xdr:rowOff>106363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8961"/>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68643</xdr:rowOff>
    </xdr:from>
    <xdr:to>
      <xdr:col>15</xdr:col>
      <xdr:colOff>50800</xdr:colOff>
      <xdr:row>37</xdr:row>
      <xdr:rowOff>75311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229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42354</xdr:rowOff>
    </xdr:from>
    <xdr:to>
      <xdr:col>10</xdr:col>
      <xdr:colOff>114300</xdr:colOff>
      <xdr:row>37</xdr:row>
      <xdr:rowOff>68643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8600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125666</xdr:rowOff>
    </xdr:from>
    <xdr:to>
      <xdr:col>24</xdr:col>
      <xdr:colOff>114300</xdr:colOff>
      <xdr:row>37</xdr:row>
      <xdr:rowOff>55816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104093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55563</xdr:rowOff>
    </xdr:from>
    <xdr:to>
      <xdr:col>20</xdr:col>
      <xdr:colOff>38100</xdr:colOff>
      <xdr:row>37</xdr:row>
      <xdr:rowOff>157163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148290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24511</xdr:rowOff>
    </xdr:from>
    <xdr:to>
      <xdr:col>15</xdr:col>
      <xdr:colOff>101600</xdr:colOff>
      <xdr:row>37</xdr:row>
      <xdr:rowOff>126111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117238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17843</xdr:rowOff>
    </xdr:from>
    <xdr:to>
      <xdr:col>10</xdr:col>
      <xdr:colOff>165100</xdr:colOff>
      <xdr:row>37</xdr:row>
      <xdr:rowOff>119443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110570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163004</xdr:rowOff>
    </xdr:from>
    <xdr:to>
      <xdr:col>6</xdr:col>
      <xdr:colOff>38100</xdr:colOff>
      <xdr:row>37</xdr:row>
      <xdr:rowOff>93154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84281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148003</xdr:rowOff>
    </xdr:from>
    <xdr:to>
      <xdr:col>24</xdr:col>
      <xdr:colOff>63500</xdr:colOff>
      <xdr:row>58</xdr:row>
      <xdr:rowOff>148575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9210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40432</xdr:rowOff>
    </xdr:from>
    <xdr:to>
      <xdr:col>19</xdr:col>
      <xdr:colOff>177800</xdr:colOff>
      <xdr:row>58</xdr:row>
      <xdr:rowOff>148003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4532"/>
          <a:ext cx="889000" cy="1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40432</xdr:rowOff>
    </xdr:from>
    <xdr:to>
      <xdr:col>15</xdr:col>
      <xdr:colOff>50800</xdr:colOff>
      <xdr:row>59</xdr:row>
      <xdr:rowOff>14798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4532"/>
          <a:ext cx="889000" cy="1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14798</xdr:rowOff>
    </xdr:from>
    <xdr:to>
      <xdr:col>10</xdr:col>
      <xdr:colOff>114300</xdr:colOff>
      <xdr:row>59</xdr:row>
      <xdr:rowOff>25185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30348"/>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97775</xdr:rowOff>
    </xdr:from>
    <xdr:to>
      <xdr:col>24</xdr:col>
      <xdr:colOff>114300</xdr:colOff>
      <xdr:row>59</xdr:row>
      <xdr:rowOff>27925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97203</xdr:rowOff>
    </xdr:from>
    <xdr:to>
      <xdr:col>20</xdr:col>
      <xdr:colOff>38100</xdr:colOff>
      <xdr:row>59</xdr:row>
      <xdr:rowOff>27353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18480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3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161082</xdr:rowOff>
    </xdr:from>
    <xdr:to>
      <xdr:col>15</xdr:col>
      <xdr:colOff>101600</xdr:colOff>
      <xdr:row>58</xdr:row>
      <xdr:rowOff>91232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107759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0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135448</xdr:rowOff>
    </xdr:from>
    <xdr:to>
      <xdr:col>10</xdr:col>
      <xdr:colOff>165100</xdr:colOff>
      <xdr:row>59</xdr:row>
      <xdr:rowOff>65598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56725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145835</xdr:rowOff>
    </xdr:from>
    <xdr:to>
      <xdr:col>6</xdr:col>
      <xdr:colOff>38100</xdr:colOff>
      <xdr:row>59</xdr:row>
      <xdr:rowOff>75985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67112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151295</xdr:rowOff>
    </xdr:from>
    <xdr:to>
      <xdr:col>24</xdr:col>
      <xdr:colOff>63500</xdr:colOff>
      <xdr:row>77</xdr:row>
      <xdr:rowOff>5612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81495"/>
          <a:ext cx="8382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151295</xdr:rowOff>
    </xdr:from>
    <xdr:to>
      <xdr:col>19</xdr:col>
      <xdr:colOff>177800</xdr:colOff>
      <xdr:row>77</xdr:row>
      <xdr:rowOff>107869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1495"/>
          <a:ext cx="889000" cy="12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98996</xdr:rowOff>
    </xdr:from>
    <xdr:to>
      <xdr:col>15</xdr:col>
      <xdr:colOff>50800</xdr:colOff>
      <xdr:row>77</xdr:row>
      <xdr:rowOff>107869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00646"/>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98996</xdr:rowOff>
    </xdr:from>
    <xdr:to>
      <xdr:col>10</xdr:col>
      <xdr:colOff>114300</xdr:colOff>
      <xdr:row>77</xdr:row>
      <xdr:rowOff>102955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00646"/>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126262</xdr:rowOff>
    </xdr:from>
    <xdr:to>
      <xdr:col>24</xdr:col>
      <xdr:colOff>114300</xdr:colOff>
      <xdr:row>77</xdr:row>
      <xdr:rowOff>56412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41189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100495</xdr:rowOff>
    </xdr:from>
    <xdr:to>
      <xdr:col>20</xdr:col>
      <xdr:colOff>38100</xdr:colOff>
      <xdr:row>77</xdr:row>
      <xdr:rowOff>30645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21772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57069</xdr:rowOff>
    </xdr:from>
    <xdr:to>
      <xdr:col>15</xdr:col>
      <xdr:colOff>101600</xdr:colOff>
      <xdr:row>77</xdr:row>
      <xdr:rowOff>158669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149796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48196</xdr:rowOff>
    </xdr:from>
    <xdr:to>
      <xdr:col>10</xdr:col>
      <xdr:colOff>165100</xdr:colOff>
      <xdr:row>77</xdr:row>
      <xdr:rowOff>149796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4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52155</xdr:rowOff>
    </xdr:from>
    <xdr:to>
      <xdr:col>6</xdr:col>
      <xdr:colOff>38100</xdr:colOff>
      <xdr:row>77</xdr:row>
      <xdr:rowOff>153755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144882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4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27079</xdr:rowOff>
    </xdr:from>
    <xdr:to>
      <xdr:col>24</xdr:col>
      <xdr:colOff>63500</xdr:colOff>
      <xdr:row>98</xdr:row>
      <xdr:rowOff>36630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29179"/>
          <a:ext cx="8382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27079</xdr:rowOff>
    </xdr:from>
    <xdr:to>
      <xdr:col>19</xdr:col>
      <xdr:colOff>177800</xdr:colOff>
      <xdr:row>98</xdr:row>
      <xdr:rowOff>60336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29179"/>
          <a:ext cx="889000" cy="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60336</xdr:rowOff>
    </xdr:from>
    <xdr:to>
      <xdr:col>15</xdr:col>
      <xdr:colOff>50800</xdr:colOff>
      <xdr:row>98</xdr:row>
      <xdr:rowOff>62705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62436"/>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62705</xdr:rowOff>
    </xdr:from>
    <xdr:to>
      <xdr:col>10</xdr:col>
      <xdr:colOff>114300</xdr:colOff>
      <xdr:row>98</xdr:row>
      <xdr:rowOff>84150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64805"/>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157280</xdr:rowOff>
    </xdr:from>
    <xdr:to>
      <xdr:col>24</xdr:col>
      <xdr:colOff>114300</xdr:colOff>
      <xdr:row>98</xdr:row>
      <xdr:rowOff>87430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116657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147729</xdr:rowOff>
    </xdr:from>
    <xdr:to>
      <xdr:col>20</xdr:col>
      <xdr:colOff>38100</xdr:colOff>
      <xdr:row>98</xdr:row>
      <xdr:rowOff>77879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94406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9536</xdr:rowOff>
    </xdr:from>
    <xdr:to>
      <xdr:col>15</xdr:col>
      <xdr:colOff>101600</xdr:colOff>
      <xdr:row>98</xdr:row>
      <xdr:rowOff>111136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127663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11905</xdr:rowOff>
    </xdr:from>
    <xdr:to>
      <xdr:col>10</xdr:col>
      <xdr:colOff>165100</xdr:colOff>
      <xdr:row>98</xdr:row>
      <xdr:rowOff>113505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130032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33350</xdr:rowOff>
    </xdr:from>
    <xdr:to>
      <xdr:col>6</xdr:col>
      <xdr:colOff>38100</xdr:colOff>
      <xdr:row>98</xdr:row>
      <xdr:rowOff>134950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151477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39443</xdr:rowOff>
    </xdr:from>
    <xdr:to>
      <xdr:col>55</xdr:col>
      <xdr:colOff>0</xdr:colOff>
      <xdr:row>38</xdr:row>
      <xdr:rowOff>141986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54543"/>
          <a:ext cx="8382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28012</xdr:rowOff>
    </xdr:from>
    <xdr:to>
      <xdr:col>50</xdr:col>
      <xdr:colOff>114300</xdr:colOff>
      <xdr:row>38</xdr:row>
      <xdr:rowOff>141986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43112"/>
          <a:ext cx="889000" cy="1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28012</xdr:rowOff>
    </xdr:from>
    <xdr:to>
      <xdr:col>45</xdr:col>
      <xdr:colOff>177800</xdr:colOff>
      <xdr:row>38</xdr:row>
      <xdr:rowOff>28666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4311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28666</xdr:rowOff>
    </xdr:from>
    <xdr:to>
      <xdr:col>41</xdr:col>
      <xdr:colOff>50800</xdr:colOff>
      <xdr:row>38</xdr:row>
      <xdr:rowOff>109982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43766"/>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138520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91186</xdr:rowOff>
    </xdr:from>
    <xdr:to>
      <xdr:col>50</xdr:col>
      <xdr:colOff>165100</xdr:colOff>
      <xdr:row>39</xdr:row>
      <xdr:rowOff>21336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148663</xdr:rowOff>
    </xdr:from>
    <xdr:to>
      <xdr:col>46</xdr:col>
      <xdr:colOff>38100</xdr:colOff>
      <xdr:row>38</xdr:row>
      <xdr:rowOff>78812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95340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6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149316</xdr:rowOff>
    </xdr:from>
    <xdr:to>
      <xdr:col>41</xdr:col>
      <xdr:colOff>101600</xdr:colOff>
      <xdr:row>38</xdr:row>
      <xdr:rowOff>79466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95993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26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59182</xdr:rowOff>
    </xdr:from>
    <xdr:to>
      <xdr:col>36</xdr:col>
      <xdr:colOff>165100</xdr:colOff>
      <xdr:row>38</xdr:row>
      <xdr:rowOff>160782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151909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115295</xdr:rowOff>
    </xdr:from>
    <xdr:to>
      <xdr:col>55</xdr:col>
      <xdr:colOff>0</xdr:colOff>
      <xdr:row>55</xdr:row>
      <xdr:rowOff>152023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545045"/>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22635</xdr:rowOff>
    </xdr:from>
    <xdr:to>
      <xdr:col>50</xdr:col>
      <xdr:colOff>114300</xdr:colOff>
      <xdr:row>55</xdr:row>
      <xdr:rowOff>152023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452385"/>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22635</xdr:rowOff>
    </xdr:from>
    <xdr:to>
      <xdr:col>45</xdr:col>
      <xdr:colOff>177800</xdr:colOff>
      <xdr:row>56</xdr:row>
      <xdr:rowOff>52070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452385"/>
          <a:ext cx="889000" cy="20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123296</xdr:rowOff>
    </xdr:from>
    <xdr:to>
      <xdr:col>41</xdr:col>
      <xdr:colOff>50800</xdr:colOff>
      <xdr:row>56</xdr:row>
      <xdr:rowOff>52070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381596"/>
          <a:ext cx="889000" cy="27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64495</xdr:rowOff>
    </xdr:from>
    <xdr:to>
      <xdr:col>55</xdr:col>
      <xdr:colOff>50800</xdr:colOff>
      <xdr:row>55</xdr:row>
      <xdr:rowOff>166095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4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87372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34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101223</xdr:rowOff>
    </xdr:from>
    <xdr:to>
      <xdr:col>50</xdr:col>
      <xdr:colOff>165100</xdr:colOff>
      <xdr:row>56</xdr:row>
      <xdr:rowOff>31373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47900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3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143285</xdr:rowOff>
    </xdr:from>
    <xdr:to>
      <xdr:col>46</xdr:col>
      <xdr:colOff>38100</xdr:colOff>
      <xdr:row>55</xdr:row>
      <xdr:rowOff>73435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4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89962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17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1270</xdr:rowOff>
    </xdr:from>
    <xdr:to>
      <xdr:col>41</xdr:col>
      <xdr:colOff>101600</xdr:colOff>
      <xdr:row>56</xdr:row>
      <xdr:rowOff>102870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119397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37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72496</xdr:rowOff>
    </xdr:from>
    <xdr:to>
      <xdr:col>36</xdr:col>
      <xdr:colOff>165100</xdr:colOff>
      <xdr:row>55</xdr:row>
      <xdr:rowOff>2646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3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19173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1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27448</xdr:rowOff>
    </xdr:from>
    <xdr:to>
      <xdr:col>55</xdr:col>
      <xdr:colOff>0</xdr:colOff>
      <xdr:row>78</xdr:row>
      <xdr:rowOff>48671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00548"/>
          <a:ext cx="838200" cy="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48671</xdr:rowOff>
    </xdr:from>
    <xdr:to>
      <xdr:col>50</xdr:col>
      <xdr:colOff>114300</xdr:colOff>
      <xdr:row>78</xdr:row>
      <xdr:rowOff>52676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21771"/>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52676</xdr:rowOff>
    </xdr:from>
    <xdr:to>
      <xdr:col>45</xdr:col>
      <xdr:colOff>177800</xdr:colOff>
      <xdr:row>78</xdr:row>
      <xdr:rowOff>77228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5776"/>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77228</xdr:rowOff>
    </xdr:from>
    <xdr:to>
      <xdr:col>41</xdr:col>
      <xdr:colOff>50800</xdr:colOff>
      <xdr:row>78</xdr:row>
      <xdr:rowOff>86034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50328"/>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148098</xdr:rowOff>
    </xdr:from>
    <xdr:to>
      <xdr:col>55</xdr:col>
      <xdr:colOff>50800</xdr:colOff>
      <xdr:row>78</xdr:row>
      <xdr:rowOff>78248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169321</xdr:rowOff>
    </xdr:from>
    <xdr:to>
      <xdr:col>50</xdr:col>
      <xdr:colOff>165100</xdr:colOff>
      <xdr:row>78</xdr:row>
      <xdr:rowOff>99471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90598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1876</xdr:rowOff>
    </xdr:from>
    <xdr:to>
      <xdr:col>46</xdr:col>
      <xdr:colOff>38100</xdr:colOff>
      <xdr:row>78</xdr:row>
      <xdr:rowOff>103476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94603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26428</xdr:rowOff>
    </xdr:from>
    <xdr:to>
      <xdr:col>41</xdr:col>
      <xdr:colOff>101600</xdr:colOff>
      <xdr:row>78</xdr:row>
      <xdr:rowOff>128028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119155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35234</xdr:rowOff>
    </xdr:from>
    <xdr:to>
      <xdr:col>36</xdr:col>
      <xdr:colOff>165100</xdr:colOff>
      <xdr:row>78</xdr:row>
      <xdr:rowOff>136834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127961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152034</xdr:rowOff>
    </xdr:from>
    <xdr:to>
      <xdr:col>55</xdr:col>
      <xdr:colOff>0</xdr:colOff>
      <xdr:row>95</xdr:row>
      <xdr:rowOff>161274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439784"/>
          <a:ext cx="8382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152034</xdr:rowOff>
    </xdr:from>
    <xdr:to>
      <xdr:col>50</xdr:col>
      <xdr:colOff>114300</xdr:colOff>
      <xdr:row>96</xdr:row>
      <xdr:rowOff>76530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439784"/>
          <a:ext cx="889000" cy="9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32505</xdr:rowOff>
    </xdr:from>
    <xdr:to>
      <xdr:col>45</xdr:col>
      <xdr:colOff>177800</xdr:colOff>
      <xdr:row>96</xdr:row>
      <xdr:rowOff>76530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491705"/>
          <a:ext cx="889000" cy="4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150664</xdr:rowOff>
    </xdr:from>
    <xdr:to>
      <xdr:col>41</xdr:col>
      <xdr:colOff>50800</xdr:colOff>
      <xdr:row>96</xdr:row>
      <xdr:rowOff>32505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438414"/>
          <a:ext cx="889000" cy="5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110474</xdr:rowOff>
    </xdr:from>
    <xdr:to>
      <xdr:col>55</xdr:col>
      <xdr:colOff>50800</xdr:colOff>
      <xdr:row>96</xdr:row>
      <xdr:rowOff>40624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133351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2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101234</xdr:rowOff>
    </xdr:from>
    <xdr:to>
      <xdr:col>50</xdr:col>
      <xdr:colOff>165100</xdr:colOff>
      <xdr:row>96</xdr:row>
      <xdr:rowOff>31384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8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47911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1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25730</xdr:rowOff>
    </xdr:from>
    <xdr:to>
      <xdr:col>46</xdr:col>
      <xdr:colOff>38100</xdr:colOff>
      <xdr:row>96</xdr:row>
      <xdr:rowOff>127330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4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143857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2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153155</xdr:rowOff>
    </xdr:from>
    <xdr:to>
      <xdr:col>41</xdr:col>
      <xdr:colOff>101600</xdr:colOff>
      <xdr:row>96</xdr:row>
      <xdr:rowOff>83305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4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99832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99864</xdr:rowOff>
    </xdr:from>
    <xdr:to>
      <xdr:col>36</xdr:col>
      <xdr:colOff>165100</xdr:colOff>
      <xdr:row>96</xdr:row>
      <xdr:rowOff>30014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3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46541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1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74054</xdr:rowOff>
    </xdr:from>
    <xdr:to>
      <xdr:col>85</xdr:col>
      <xdr:colOff>127000</xdr:colOff>
      <xdr:row>36</xdr:row>
      <xdr:rowOff>122803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246254"/>
          <a:ext cx="8382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70872</xdr:rowOff>
    </xdr:from>
    <xdr:to>
      <xdr:col>81</xdr:col>
      <xdr:colOff>50800</xdr:colOff>
      <xdr:row>36</xdr:row>
      <xdr:rowOff>122803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243072"/>
          <a:ext cx="889000" cy="5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70872</xdr:rowOff>
    </xdr:from>
    <xdr:to>
      <xdr:col>76</xdr:col>
      <xdr:colOff>114300</xdr:colOff>
      <xdr:row>37</xdr:row>
      <xdr:rowOff>31591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243072"/>
          <a:ext cx="889000" cy="1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23743</xdr:rowOff>
    </xdr:from>
    <xdr:to>
      <xdr:col>71</xdr:col>
      <xdr:colOff>177800</xdr:colOff>
      <xdr:row>37</xdr:row>
      <xdr:rowOff>31591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36739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23254</xdr:rowOff>
    </xdr:from>
    <xdr:to>
      <xdr:col>85</xdr:col>
      <xdr:colOff>177800</xdr:colOff>
      <xdr:row>36</xdr:row>
      <xdr:rowOff>124854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1681</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72003</xdr:rowOff>
    </xdr:from>
    <xdr:to>
      <xdr:col>81</xdr:col>
      <xdr:colOff>101600</xdr:colOff>
      <xdr:row>37</xdr:row>
      <xdr:rowOff>2153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20072</xdr:rowOff>
    </xdr:from>
    <xdr:to>
      <xdr:col>76</xdr:col>
      <xdr:colOff>165100</xdr:colOff>
      <xdr:row>36</xdr:row>
      <xdr:rowOff>121672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112799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2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152241</xdr:rowOff>
    </xdr:from>
    <xdr:to>
      <xdr:col>72</xdr:col>
      <xdr:colOff>38100</xdr:colOff>
      <xdr:row>37</xdr:row>
      <xdr:rowOff>82391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73518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144393</xdr:rowOff>
    </xdr:from>
    <xdr:to>
      <xdr:col>67</xdr:col>
      <xdr:colOff>101600</xdr:colOff>
      <xdr:row>37</xdr:row>
      <xdr:rowOff>74543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65670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130328</xdr:rowOff>
    </xdr:from>
    <xdr:to>
      <xdr:col>85</xdr:col>
      <xdr:colOff>127000</xdr:colOff>
      <xdr:row>56</xdr:row>
      <xdr:rowOff>49111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560078"/>
          <a:ext cx="838200" cy="9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23508</xdr:rowOff>
    </xdr:from>
    <xdr:to>
      <xdr:col>81</xdr:col>
      <xdr:colOff>50800</xdr:colOff>
      <xdr:row>56</xdr:row>
      <xdr:rowOff>49111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453258"/>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23508</xdr:rowOff>
    </xdr:from>
    <xdr:to>
      <xdr:col>76</xdr:col>
      <xdr:colOff>114300</xdr:colOff>
      <xdr:row>56</xdr:row>
      <xdr:rowOff>29349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453258"/>
          <a:ext cx="889000" cy="1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46215</xdr:rowOff>
    </xdr:from>
    <xdr:to>
      <xdr:col>71</xdr:col>
      <xdr:colOff>177800</xdr:colOff>
      <xdr:row>56</xdr:row>
      <xdr:rowOff>29349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475965"/>
          <a:ext cx="889000" cy="1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79528</xdr:rowOff>
    </xdr:from>
    <xdr:to>
      <xdr:col>85</xdr:col>
      <xdr:colOff>177800</xdr:colOff>
      <xdr:row>56</xdr:row>
      <xdr:rowOff>9678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102405</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169761</xdr:rowOff>
    </xdr:from>
    <xdr:to>
      <xdr:col>81</xdr:col>
      <xdr:colOff>101600</xdr:colOff>
      <xdr:row>56</xdr:row>
      <xdr:rowOff>99911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116438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3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144158</xdr:rowOff>
    </xdr:from>
    <xdr:to>
      <xdr:col>76</xdr:col>
      <xdr:colOff>165100</xdr:colOff>
      <xdr:row>55</xdr:row>
      <xdr:rowOff>74308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4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90835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1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149999</xdr:rowOff>
    </xdr:from>
    <xdr:to>
      <xdr:col>72</xdr:col>
      <xdr:colOff>38100</xdr:colOff>
      <xdr:row>56</xdr:row>
      <xdr:rowOff>80149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96676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166865</xdr:rowOff>
    </xdr:from>
    <xdr:to>
      <xdr:col>67</xdr:col>
      <xdr:colOff>101600</xdr:colOff>
      <xdr:row>55</xdr:row>
      <xdr:rowOff>97015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4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113542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2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59919</xdr:rowOff>
    </xdr:from>
    <xdr:to>
      <xdr:col>85</xdr:col>
      <xdr:colOff>127000</xdr:colOff>
      <xdr:row>79</xdr:row>
      <xdr:rowOff>83432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04469"/>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131356</xdr:rowOff>
    </xdr:from>
    <xdr:to>
      <xdr:col>81</xdr:col>
      <xdr:colOff>50800</xdr:colOff>
      <xdr:row>79</xdr:row>
      <xdr:rowOff>59919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04456"/>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73569</xdr:rowOff>
    </xdr:from>
    <xdr:to>
      <xdr:col>76</xdr:col>
      <xdr:colOff>114300</xdr:colOff>
      <xdr:row>78</xdr:row>
      <xdr:rowOff>131356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446669"/>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73569</xdr:rowOff>
    </xdr:from>
    <xdr:to>
      <xdr:col>71</xdr:col>
      <xdr:colOff>177800</xdr:colOff>
      <xdr:row>78</xdr:row>
      <xdr:rowOff>135406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446669"/>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32632</xdr:rowOff>
    </xdr:from>
    <xdr:to>
      <xdr:col>85</xdr:col>
      <xdr:colOff>177800</xdr:colOff>
      <xdr:row>79</xdr:row>
      <xdr:rowOff>134232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119009</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92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9119</xdr:rowOff>
    </xdr:from>
    <xdr:to>
      <xdr:col>81</xdr:col>
      <xdr:colOff>101600</xdr:colOff>
      <xdr:row>79</xdr:row>
      <xdr:rowOff>110719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101846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80556</xdr:rowOff>
    </xdr:from>
    <xdr:to>
      <xdr:col>76</xdr:col>
      <xdr:colOff>165100</xdr:colOff>
      <xdr:row>79</xdr:row>
      <xdr:rowOff>10706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1833</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54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22769</xdr:rowOff>
    </xdr:from>
    <xdr:to>
      <xdr:col>72</xdr:col>
      <xdr:colOff>38100</xdr:colOff>
      <xdr:row>78</xdr:row>
      <xdr:rowOff>124369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3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140896</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1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84606</xdr:rowOff>
    </xdr:from>
    <xdr:to>
      <xdr:col>67</xdr:col>
      <xdr:colOff>101600</xdr:colOff>
      <xdr:row>79</xdr:row>
      <xdr:rowOff>14756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5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5883</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5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63573</xdr:rowOff>
    </xdr:from>
    <xdr:to>
      <xdr:col>85</xdr:col>
      <xdr:colOff>127000</xdr:colOff>
      <xdr:row>98</xdr:row>
      <xdr:rowOff>70104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86567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63573</xdr:rowOff>
    </xdr:from>
    <xdr:to>
      <xdr:col>81</xdr:col>
      <xdr:colOff>50800</xdr:colOff>
      <xdr:row>98</xdr:row>
      <xdr:rowOff>69549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65673"/>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67965</xdr:rowOff>
    </xdr:from>
    <xdr:to>
      <xdr:col>76</xdr:col>
      <xdr:colOff>114300</xdr:colOff>
      <xdr:row>98</xdr:row>
      <xdr:rowOff>69549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870065"/>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43165</xdr:rowOff>
    </xdr:from>
    <xdr:to>
      <xdr:col>71</xdr:col>
      <xdr:colOff>177800</xdr:colOff>
      <xdr:row>98</xdr:row>
      <xdr:rowOff>67965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845265"/>
          <a:ext cx="889000" cy="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19304</xdr:rowOff>
    </xdr:from>
    <xdr:to>
      <xdr:col>85</xdr:col>
      <xdr:colOff>177800</xdr:colOff>
      <xdr:row>98</xdr:row>
      <xdr:rowOff>120904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116126</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12773</xdr:rowOff>
    </xdr:from>
    <xdr:to>
      <xdr:col>81</xdr:col>
      <xdr:colOff>101600</xdr:colOff>
      <xdr:row>98</xdr:row>
      <xdr:rowOff>114373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105500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18749</xdr:rowOff>
    </xdr:from>
    <xdr:to>
      <xdr:col>76</xdr:col>
      <xdr:colOff>165100</xdr:colOff>
      <xdr:row>98</xdr:row>
      <xdr:rowOff>120349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17165</xdr:rowOff>
    </xdr:from>
    <xdr:to>
      <xdr:col>72</xdr:col>
      <xdr:colOff>38100</xdr:colOff>
      <xdr:row>98</xdr:row>
      <xdr:rowOff>118765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109892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163815</xdr:rowOff>
    </xdr:from>
    <xdr:to>
      <xdr:col>67</xdr:col>
      <xdr:colOff>101600</xdr:colOff>
      <xdr:row>98</xdr:row>
      <xdr:rowOff>93965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85092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8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類似団体と比較し高くなっている構成項目としては、農林水産業費、土木費及び教育費が挙げられる。</a:t>
          </a:r>
        </a:p>
        <a:p>
          <a:r>
            <a:rPr kumimoji="1" lang="ja-JP" altLang="en-US" sz="1300">
              <a:latin typeface="ＭＳ Ｐゴシック" panose="020B0600070205080204" pitchFamily="50" charset="-128"/>
              <a:ea typeface="ＭＳ Ｐゴシック" panose="020B0600070205080204" pitchFamily="50" charset="-128"/>
            </a:rPr>
            <a:t>農林水産業費は、下水道事業会計への負担金補助金の増加や、６次産業化施設整備事業費補助金、新規就農者育成総合対策事業費補助金などの農業費事業が増加したことにより、類似団体と比較して住民一人あたりのコストが</a:t>
          </a:r>
          <a:r>
            <a:rPr kumimoji="1" lang="en-US" altLang="ja-JP" sz="1300">
              <a:latin typeface="ＭＳ Ｐゴシック" panose="020B0600070205080204" pitchFamily="50" charset="-128"/>
              <a:ea typeface="ＭＳ Ｐゴシック" panose="020B0600070205080204" pitchFamily="50" charset="-128"/>
            </a:rPr>
            <a:t>22,760</a:t>
          </a:r>
          <a:r>
            <a:rPr kumimoji="1" lang="ja-JP" altLang="en-US" sz="1300">
              <a:latin typeface="ＭＳ Ｐゴシック" panose="020B0600070205080204" pitchFamily="50" charset="-128"/>
              <a:ea typeface="ＭＳ Ｐゴシック" panose="020B0600070205080204" pitchFamily="50" charset="-128"/>
            </a:rPr>
            <a:t>円高い状況である。今後も下水道事業会計については自主財源の確保を促し、普通会計の負担軽減を図る。</a:t>
          </a:r>
        </a:p>
        <a:p>
          <a:r>
            <a:rPr kumimoji="1" lang="ja-JP" altLang="en-US" sz="1300">
              <a:latin typeface="ＭＳ Ｐゴシック" panose="020B0600070205080204" pitchFamily="50" charset="-128"/>
              <a:ea typeface="ＭＳ Ｐゴシック" panose="020B0600070205080204" pitchFamily="50" charset="-128"/>
            </a:rPr>
            <a:t>土木費は、下水道事業会計への負担金補助金の増加や、市営住宅等改修事業、橋梁長寿命化修繕計画や舗装長寿命化計画に基づいた道路等の修繕工事を実施しているため、類似団体を上回っている状況である。</a:t>
          </a:r>
        </a:p>
        <a:p>
          <a:r>
            <a:rPr kumimoji="1" lang="ja-JP" altLang="en-US" sz="1300">
              <a:latin typeface="ＭＳ Ｐゴシック" panose="020B0600070205080204" pitchFamily="50" charset="-128"/>
              <a:ea typeface="ＭＳ Ｐゴシック" panose="020B0600070205080204" pitchFamily="50" charset="-128"/>
            </a:rPr>
            <a:t>教育費は、小中学校施設整備事業における屋内運動場トイレ改修工事などが減少した一方、屋内運動場の改修やスケートセンター改修事業を実施しているため、類似団体を上回っている状況である。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実質単年度収支は、今年度も市債の繰上償還を実施したこと、財政調整基金を活用した市独自の新型コロナウイルス感染症対策事業等が前年度より増加したことにより、前年度から約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億円の減となり、標準財政規模比は、</a:t>
          </a:r>
          <a:r>
            <a:rPr kumimoji="1" lang="en-US" altLang="ja-JP" sz="1400">
              <a:latin typeface="ＭＳ ゴシック" pitchFamily="49" charset="-128"/>
              <a:ea typeface="ＭＳ ゴシック" pitchFamily="49" charset="-128"/>
            </a:rPr>
            <a:t>3.63</a:t>
          </a:r>
          <a:r>
            <a:rPr kumimoji="1" lang="ja-JP" altLang="en-US" sz="1400">
              <a:latin typeface="ＭＳ ゴシック" pitchFamily="49" charset="-128"/>
              <a:ea typeface="ＭＳ ゴシック" pitchFamily="49" charset="-128"/>
            </a:rPr>
            <a:t>ポイント減となっている。</a:t>
          </a:r>
        </a:p>
        <a:p>
          <a:r>
            <a:rPr kumimoji="1" lang="ja-JP" altLang="en-US" sz="1400">
              <a:latin typeface="ＭＳ ゴシック" pitchFamily="49" charset="-128"/>
              <a:ea typeface="ＭＳ ゴシック" pitchFamily="49" charset="-128"/>
            </a:rPr>
            <a:t>なお財政調整基金は、商品券事業等の実施により取り崩しを行ったため、</a:t>
          </a:r>
          <a:r>
            <a:rPr kumimoji="1" lang="en-US" altLang="ja-JP" sz="1400">
              <a:latin typeface="ＭＳ ゴシック" pitchFamily="49" charset="-128"/>
              <a:ea typeface="ＭＳ ゴシック" pitchFamily="49" charset="-128"/>
            </a:rPr>
            <a:t>0.48</a:t>
          </a:r>
          <a:r>
            <a:rPr kumimoji="1" lang="ja-JP" altLang="en-US" sz="1400">
              <a:latin typeface="ＭＳ ゴシック" pitchFamily="49" charset="-128"/>
              <a:ea typeface="ＭＳ ゴシック" pitchFamily="49" charset="-128"/>
            </a:rPr>
            <a:t>ポイント減となっている。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連結実質赤字比率は、今年度も全会計とも赤字額は算出されなかった。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32256824</v>
      </c>
      <c r="BO4" s="449"/>
      <c r="BP4" s="449"/>
      <c r="BQ4" s="449"/>
      <c r="BR4" s="449"/>
      <c r="BS4" s="449"/>
      <c r="BT4" s="449"/>
      <c r="BU4" s="450"/>
      <c r="BV4" s="448">
        <v>32636743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5.5</v>
      </c>
      <c r="CU4" s="589"/>
      <c r="CV4" s="589"/>
      <c r="CW4" s="589"/>
      <c r="CX4" s="589"/>
      <c r="CY4" s="589"/>
      <c r="CZ4" s="589"/>
      <c r="DA4" s="590"/>
      <c r="DB4" s="588">
        <v>7.3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31069943</v>
      </c>
      <c r="BO5" s="420"/>
      <c r="BP5" s="420"/>
      <c r="BQ5" s="420"/>
      <c r="BR5" s="420"/>
      <c r="BS5" s="420"/>
      <c r="BT5" s="420"/>
      <c r="BU5" s="421"/>
      <c r="BV5" s="419">
        <v>31102970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83.3</v>
      </c>
      <c r="CU5" s="417"/>
      <c r="CV5" s="417"/>
      <c r="CW5" s="417"/>
      <c r="CX5" s="417"/>
      <c r="CY5" s="417"/>
      <c r="CZ5" s="417"/>
      <c r="DA5" s="418"/>
      <c r="DB5" s="416">
        <v>83.9</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1186881</v>
      </c>
      <c r="BO6" s="420"/>
      <c r="BP6" s="420"/>
      <c r="BQ6" s="420"/>
      <c r="BR6" s="420"/>
      <c r="BS6" s="420"/>
      <c r="BT6" s="420"/>
      <c r="BU6" s="421"/>
      <c r="BV6" s="419">
        <v>1533773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83.3</v>
      </c>
      <c r="CU6" s="563"/>
      <c r="CV6" s="563"/>
      <c r="CW6" s="563"/>
      <c r="CX6" s="563"/>
      <c r="CY6" s="563"/>
      <c r="CZ6" s="563"/>
      <c r="DA6" s="564"/>
      <c r="DB6" s="562">
        <v>83.9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104658</v>
      </c>
      <c r="BO7" s="420"/>
      <c r="BP7" s="420"/>
      <c r="BQ7" s="420"/>
      <c r="BR7" s="420"/>
      <c r="BS7" s="420"/>
      <c r="BT7" s="420"/>
      <c r="BU7" s="421"/>
      <c r="BV7" s="419">
        <v>70805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19822955</v>
      </c>
      <c r="CU7" s="420"/>
      <c r="CV7" s="420"/>
      <c r="CW7" s="420"/>
      <c r="CX7" s="420"/>
      <c r="CY7" s="420"/>
      <c r="CZ7" s="420"/>
      <c r="DA7" s="421"/>
      <c r="DB7" s="419">
        <v>20146333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1082223</v>
      </c>
      <c r="BO8" s="420"/>
      <c r="BP8" s="420"/>
      <c r="BQ8" s="420"/>
      <c r="BR8" s="420"/>
      <c r="BS8" s="420"/>
      <c r="BT8" s="420"/>
      <c r="BU8" s="421"/>
      <c r="BV8" s="419">
        <v>1462968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0.41</v>
      </c>
      <c r="CU8" s="523"/>
      <c r="CV8" s="523"/>
      <c r="CW8" s="523"/>
      <c r="CX8" s="523"/>
      <c r="CY8" s="523"/>
      <c r="CZ8" s="523"/>
      <c r="DA8" s="524"/>
      <c r="DB8" s="522">
        <v>0.42</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44053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104</v>
      </c>
      <c r="AV9" s="478"/>
      <c r="AW9" s="478"/>
      <c r="AX9" s="478"/>
      <c r="AY9" s="433" t="s">
        <v>118</v>
      </c>
      <c r="AZ9" s="434"/>
      <c r="BA9" s="434"/>
      <c r="BB9" s="434"/>
      <c r="BC9" s="434"/>
      <c r="BD9" s="434"/>
      <c r="BE9" s="434"/>
      <c r="BF9" s="434"/>
      <c r="BG9" s="434"/>
      <c r="BH9" s="434"/>
      <c r="BI9" s="434"/>
      <c r="BJ9" s="434"/>
      <c r="BK9" s="434"/>
      <c r="BL9" s="434"/>
      <c r="BM9" s="435"/>
      <c r="BN9" s="419">
        <v>-380745</v>
      </c>
      <c r="BO9" s="420"/>
      <c r="BP9" s="420"/>
      <c r="BQ9" s="420"/>
      <c r="BR9" s="420"/>
      <c r="BS9" s="420"/>
      <c r="BT9" s="420"/>
      <c r="BU9" s="421"/>
      <c r="BV9" s="419">
        <v>317665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11.6</v>
      </c>
      <c r="CU9" s="417"/>
      <c r="CV9" s="417"/>
      <c r="CW9" s="417"/>
      <c r="CX9" s="417"/>
      <c r="CY9" s="417"/>
      <c r="CZ9" s="417"/>
      <c r="DA9" s="418"/>
      <c r="DB9" s="416">
        <v>12.1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45111</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2748</v>
      </c>
      <c r="BO10" s="420"/>
      <c r="BP10" s="420"/>
      <c r="BQ10" s="420"/>
      <c r="BR10" s="420"/>
      <c r="BS10" s="420"/>
      <c r="BT10" s="420"/>
      <c r="BU10" s="421"/>
      <c r="BV10" s="419">
        <v>1497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255900</v>
      </c>
      <c r="BO11" s="420"/>
      <c r="BP11" s="420"/>
      <c r="BQ11" s="420"/>
      <c r="BR11" s="420"/>
      <c r="BS11" s="420"/>
      <c r="BT11" s="420"/>
      <c r="BU11" s="421"/>
      <c r="BV11" s="419">
        <v>233400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45984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164663</v>
      </c>
      <c r="BO12" s="420"/>
      <c r="BP12" s="420"/>
      <c r="BQ12" s="420"/>
      <c r="BR12" s="420"/>
      <c r="BS12" s="420"/>
      <c r="BT12" s="420"/>
      <c r="BU12" s="421"/>
      <c r="BV12" s="419">
        <v>114302</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45262</v>
      </c>
      <c r="S13" s="507"/>
      <c r="T13" s="507"/>
      <c r="U13" s="507"/>
      <c r="V13" s="508"/>
      <c r="W13" s="509" t="s">
        <v>141</v>
      </c>
      <c r="X13" s="405"/>
      <c r="Y13" s="405"/>
      <c r="Z13" s="405"/>
      <c r="AA13" s="405"/>
      <c r="AB13" s="406"/>
      <c r="AC13" s="372">
        <v>3140</v>
      </c>
      <c r="AD13" s="373"/>
      <c r="AE13" s="373"/>
      <c r="AF13" s="373"/>
      <c r="AG13" s="374"/>
      <c r="AH13" s="372">
        <v>3597</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-286760</v>
      </c>
      <c r="BO13" s="420"/>
      <c r="BP13" s="420"/>
      <c r="BQ13" s="420"/>
      <c r="BR13" s="420"/>
      <c r="BS13" s="420"/>
      <c r="BT13" s="420"/>
      <c r="BU13" s="421"/>
      <c r="BV13" s="419">
        <v>438260</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5.7</v>
      </c>
      <c r="CU13" s="417"/>
      <c r="CV13" s="417"/>
      <c r="CW13" s="417"/>
      <c r="CX13" s="417"/>
      <c r="CY13" s="417"/>
      <c r="CZ13" s="417"/>
      <c r="DA13" s="418"/>
      <c r="DB13" s="416">
        <v>5.5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46378</v>
      </c>
      <c r="S14" s="507"/>
      <c r="T14" s="507"/>
      <c r="U14" s="507"/>
      <c r="V14" s="508"/>
      <c r="W14" s="510"/>
      <c r="X14" s="408"/>
      <c r="Y14" s="408"/>
      <c r="Z14" s="408"/>
      <c r="AA14" s="408"/>
      <c r="AB14" s="409"/>
      <c r="AC14" s="499">
        <v>14.8</v>
      </c>
      <c r="AD14" s="500"/>
      <c r="AE14" s="500"/>
      <c r="AF14" s="500"/>
      <c r="AG14" s="501"/>
      <c r="AH14" s="499">
        <v>16.2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149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150</v>
      </c>
      <c r="N15" s="504"/>
      <c r="O15" s="504"/>
      <c r="P15" s="504"/>
      <c r="Q15" s="505"/>
      <c r="R15" s="506">
        <v>45700</v>
      </c>
      <c r="S15" s="507"/>
      <c r="T15" s="507"/>
      <c r="U15" s="507"/>
      <c r="V15" s="508"/>
      <c r="W15" s="509" t="s">
        <v>151</v>
      </c>
      <c r="X15" s="405"/>
      <c r="Y15" s="405"/>
      <c r="Z15" s="405"/>
      <c r="AA15" s="405"/>
      <c r="AB15" s="406"/>
      <c r="AC15" s="372">
        <v>5285</v>
      </c>
      <c r="AD15" s="373"/>
      <c r="AE15" s="373"/>
      <c r="AF15" s="373"/>
      <c r="AG15" s="374"/>
      <c r="AH15" s="372">
        <v>5571</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7185068</v>
      </c>
      <c r="BO15" s="449"/>
      <c r="BP15" s="449"/>
      <c r="BQ15" s="449"/>
      <c r="BR15" s="449"/>
      <c r="BS15" s="449"/>
      <c r="BT15" s="449"/>
      <c r="BU15" s="450"/>
      <c r="BV15" s="448">
        <v>6977032</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24.9</v>
      </c>
      <c r="AD16" s="500"/>
      <c r="AE16" s="500"/>
      <c r="AF16" s="500"/>
      <c r="AG16" s="501"/>
      <c r="AH16" s="499">
        <v>25.1</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17573481</v>
      </c>
      <c r="BO16" s="420"/>
      <c r="BP16" s="420"/>
      <c r="BQ16" s="420"/>
      <c r="BR16" s="420"/>
      <c r="BS16" s="420"/>
      <c r="BT16" s="420"/>
      <c r="BU16" s="421"/>
      <c r="BV16" s="419">
        <v>17235952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12814</v>
      </c>
      <c r="AD17" s="373"/>
      <c r="AE17" s="373"/>
      <c r="AF17" s="373"/>
      <c r="AG17" s="374"/>
      <c r="AH17" s="372">
        <v>13028</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9156836</v>
      </c>
      <c r="BO17" s="420"/>
      <c r="BP17" s="420"/>
      <c r="BQ17" s="420"/>
      <c r="BR17" s="420"/>
      <c r="BS17" s="420"/>
      <c r="BT17" s="420"/>
      <c r="BU17" s="421"/>
      <c r="BV17" s="419">
        <v>8879270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602.48</v>
      </c>
      <c r="M18" s="472"/>
      <c r="N18" s="472"/>
      <c r="O18" s="472"/>
      <c r="P18" s="472"/>
      <c r="Q18" s="472"/>
      <c r="R18" s="473"/>
      <c r="S18" s="473"/>
      <c r="T18" s="473"/>
      <c r="U18" s="473"/>
      <c r="V18" s="474"/>
      <c r="W18" s="490"/>
      <c r="X18" s="491"/>
      <c r="Y18" s="491"/>
      <c r="Z18" s="491"/>
      <c r="AA18" s="491"/>
      <c r="AB18" s="515"/>
      <c r="AC18" s="389">
        <v>60.3</v>
      </c>
      <c r="AD18" s="390"/>
      <c r="AE18" s="390"/>
      <c r="AF18" s="390"/>
      <c r="AG18" s="475"/>
      <c r="AH18" s="389">
        <v>58.7</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16638580</v>
      </c>
      <c r="BO18" s="420"/>
      <c r="BP18" s="420"/>
      <c r="BQ18" s="420"/>
      <c r="BR18" s="420"/>
      <c r="BS18" s="420"/>
      <c r="BT18" s="420"/>
      <c r="BU18" s="421"/>
      <c r="BV18" s="419">
        <v>16502471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73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23357810</v>
      </c>
      <c r="BO19" s="420"/>
      <c r="BP19" s="420"/>
      <c r="BQ19" s="420"/>
      <c r="BR19" s="420"/>
      <c r="BS19" s="420"/>
      <c r="BT19" s="420"/>
      <c r="BU19" s="421"/>
      <c r="BV19" s="419">
        <v>23047181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18893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19212924</v>
      </c>
      <c r="BO22" s="449"/>
      <c r="BP22" s="449"/>
      <c r="BQ22" s="449"/>
      <c r="BR22" s="449"/>
      <c r="BS22" s="449"/>
      <c r="BT22" s="449"/>
      <c r="BU22" s="450"/>
      <c r="BV22" s="448">
        <v>20470619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6672458</v>
      </c>
      <c r="BO23" s="420"/>
      <c r="BP23" s="420"/>
      <c r="BQ23" s="420"/>
      <c r="BR23" s="420"/>
      <c r="BS23" s="420"/>
      <c r="BT23" s="420"/>
      <c r="BU23" s="421"/>
      <c r="BV23" s="419">
        <v>7342002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8000</v>
      </c>
      <c r="R24" s="373"/>
      <c r="S24" s="373"/>
      <c r="T24" s="373"/>
      <c r="U24" s="373"/>
      <c r="V24" s="374"/>
      <c r="W24" s="462"/>
      <c r="X24" s="399"/>
      <c r="Y24" s="400"/>
      <c r="Z24" s="375" t="s">
        <v>176</v>
      </c>
      <c r="AA24" s="376"/>
      <c r="AB24" s="376"/>
      <c r="AC24" s="376"/>
      <c r="AD24" s="376"/>
      <c r="AE24" s="376"/>
      <c r="AF24" s="376"/>
      <c r="AG24" s="377"/>
      <c r="AH24" s="372">
        <v>463</v>
      </c>
      <c r="AI24" s="373"/>
      <c r="AJ24" s="373"/>
      <c r="AK24" s="373"/>
      <c r="AL24" s="374"/>
      <c r="AM24" s="372">
        <v>1446875</v>
      </c>
      <c r="AN24" s="373"/>
      <c r="AO24" s="373"/>
      <c r="AP24" s="373"/>
      <c r="AQ24" s="373"/>
      <c r="AR24" s="374"/>
      <c r="AS24" s="372">
        <v>3125</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17202449</v>
      </c>
      <c r="BO24" s="420"/>
      <c r="BP24" s="420"/>
      <c r="BQ24" s="420"/>
      <c r="BR24" s="420"/>
      <c r="BS24" s="420"/>
      <c r="BT24" s="420"/>
      <c r="BU24" s="421"/>
      <c r="BV24" s="419">
        <v>17859735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1</v>
      </c>
      <c r="M25" s="373"/>
      <c r="N25" s="373"/>
      <c r="O25" s="373"/>
      <c r="P25" s="374"/>
      <c r="Q25" s="372">
        <v>6300</v>
      </c>
      <c r="R25" s="373"/>
      <c r="S25" s="373"/>
      <c r="T25" s="373"/>
      <c r="U25" s="373"/>
      <c r="V25" s="374"/>
      <c r="W25" s="462"/>
      <c r="X25" s="399"/>
      <c r="Y25" s="400"/>
      <c r="Z25" s="375" t="s">
        <v>179</v>
      </c>
      <c r="AA25" s="376"/>
      <c r="AB25" s="376"/>
      <c r="AC25" s="376"/>
      <c r="AD25" s="376"/>
      <c r="AE25" s="376"/>
      <c r="AF25" s="376"/>
      <c r="AG25" s="377"/>
      <c r="AH25" s="372" t="s">
        <v>149</v>
      </c>
      <c r="AI25" s="373"/>
      <c r="AJ25" s="373"/>
      <c r="AK25" s="373"/>
      <c r="AL25" s="374"/>
      <c r="AM25" s="372" t="s">
        <v>180</v>
      </c>
      <c r="AN25" s="373"/>
      <c r="AO25" s="373"/>
      <c r="AP25" s="373"/>
      <c r="AQ25" s="373"/>
      <c r="AR25" s="374"/>
      <c r="AS25" s="372" t="s">
        <v>180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102563</v>
      </c>
      <c r="BO25" s="449"/>
      <c r="BP25" s="449"/>
      <c r="BQ25" s="449"/>
      <c r="BR25" s="449"/>
      <c r="BS25" s="449"/>
      <c r="BT25" s="449"/>
      <c r="BU25" s="450"/>
      <c r="BV25" s="448">
        <v>66465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5700</v>
      </c>
      <c r="R26" s="373"/>
      <c r="S26" s="373"/>
      <c r="T26" s="373"/>
      <c r="U26" s="373"/>
      <c r="V26" s="374"/>
      <c r="W26" s="462"/>
      <c r="X26" s="399"/>
      <c r="Y26" s="400"/>
      <c r="Z26" s="375" t="s">
        <v>183</v>
      </c>
      <c r="AA26" s="430"/>
      <c r="AB26" s="430"/>
      <c r="AC26" s="430"/>
      <c r="AD26" s="430"/>
      <c r="AE26" s="430"/>
      <c r="AF26" s="430"/>
      <c r="AG26" s="431"/>
      <c r="AH26" s="372">
        <v>8</v>
      </c>
      <c r="AI26" s="373"/>
      <c r="AJ26" s="373"/>
      <c r="AK26" s="373"/>
      <c r="AL26" s="374"/>
      <c r="AM26" s="372">
        <v>22976</v>
      </c>
      <c r="AN26" s="373"/>
      <c r="AO26" s="373"/>
      <c r="AP26" s="373"/>
      <c r="AQ26" s="373"/>
      <c r="AR26" s="374"/>
      <c r="AS26" s="372">
        <v>2872</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3700</v>
      </c>
      <c r="R27" s="373"/>
      <c r="S27" s="373"/>
      <c r="T27" s="373"/>
      <c r="U27" s="373"/>
      <c r="V27" s="374"/>
      <c r="W27" s="462"/>
      <c r="X27" s="399"/>
      <c r="Y27" s="400"/>
      <c r="Z27" s="375" t="s">
        <v>186</v>
      </c>
      <c r="AA27" s="376"/>
      <c r="AB27" s="376"/>
      <c r="AC27" s="376"/>
      <c r="AD27" s="376"/>
      <c r="AE27" s="376"/>
      <c r="AF27" s="376"/>
      <c r="AG27" s="377"/>
      <c r="AH27" s="372">
        <v>35</v>
      </c>
      <c r="AI27" s="373"/>
      <c r="AJ27" s="373"/>
      <c r="AK27" s="373"/>
      <c r="AL27" s="374"/>
      <c r="AM27" s="372">
        <v>124661</v>
      </c>
      <c r="AN27" s="373"/>
      <c r="AO27" s="373"/>
      <c r="AP27" s="373"/>
      <c r="AQ27" s="373"/>
      <c r="AR27" s="374"/>
      <c r="AS27" s="372">
        <v>3562</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131</v>
      </c>
      <c r="BO27" s="454"/>
      <c r="BP27" s="454"/>
      <c r="BQ27" s="454"/>
      <c r="BR27" s="454"/>
      <c r="BS27" s="454"/>
      <c r="BT27" s="454"/>
      <c r="BU27" s="455"/>
      <c r="BV27" s="453" t="s">
        <v>131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3400</v>
      </c>
      <c r="R28" s="373"/>
      <c r="S28" s="373"/>
      <c r="T28" s="373"/>
      <c r="U28" s="373"/>
      <c r="V28" s="374"/>
      <c r="W28" s="462"/>
      <c r="X28" s="399"/>
      <c r="Y28" s="400"/>
      <c r="Z28" s="375" t="s">
        <v>189</v>
      </c>
      <c r="AA28" s="376"/>
      <c r="AB28" s="376"/>
      <c r="AC28" s="376"/>
      <c r="AD28" s="376"/>
      <c r="AE28" s="376"/>
      <c r="AF28" s="376"/>
      <c r="AG28" s="377"/>
      <c r="AH28" s="372" t="s">
        <v>131</v>
      </c>
      <c r="AI28" s="373"/>
      <c r="AJ28" s="373"/>
      <c r="AK28" s="373"/>
      <c r="AL28" s="374"/>
      <c r="AM28" s="372" t="s">
        <v>149</v>
      </c>
      <c r="AN28" s="373"/>
      <c r="AO28" s="373"/>
      <c r="AP28" s="373"/>
      <c r="AQ28" s="373"/>
      <c r="AR28" s="374"/>
      <c r="AS28" s="372" t="s">
        <v>131</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4013704</v>
      </c>
      <c r="BO28" s="449"/>
      <c r="BP28" s="449"/>
      <c r="BQ28" s="449"/>
      <c r="BR28" s="449"/>
      <c r="BS28" s="449"/>
      <c r="BT28" s="449"/>
      <c r="BU28" s="450"/>
      <c r="BV28" s="448">
        <v>4175619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18</v>
      </c>
      <c r="M29" s="373"/>
      <c r="N29" s="373"/>
      <c r="O29" s="373"/>
      <c r="P29" s="374"/>
      <c r="Q29" s="372">
        <v>3300</v>
      </c>
      <c r="R29" s="373"/>
      <c r="S29" s="373"/>
      <c r="T29" s="373"/>
      <c r="U29" s="373"/>
      <c r="V29" s="374"/>
      <c r="W29" s="463"/>
      <c r="X29" s="464"/>
      <c r="Y29" s="465"/>
      <c r="Z29" s="375" t="s">
        <v>192</v>
      </c>
      <c r="AA29" s="376"/>
      <c r="AB29" s="376"/>
      <c r="AC29" s="376"/>
      <c r="AD29" s="376"/>
      <c r="AE29" s="376"/>
      <c r="AF29" s="376"/>
      <c r="AG29" s="377"/>
      <c r="AH29" s="372">
        <v>498</v>
      </c>
      <c r="AI29" s="373"/>
      <c r="AJ29" s="373"/>
      <c r="AK29" s="373"/>
      <c r="AL29" s="374"/>
      <c r="AM29" s="372">
        <v>1571536</v>
      </c>
      <c r="AN29" s="373"/>
      <c r="AO29" s="373"/>
      <c r="AP29" s="373"/>
      <c r="AQ29" s="373"/>
      <c r="AR29" s="374"/>
      <c r="AS29" s="372">
        <v>3156</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1161805</v>
      </c>
      <c r="BO29" s="420"/>
      <c r="BP29" s="420"/>
      <c r="BQ29" s="420"/>
      <c r="BR29" s="420"/>
      <c r="BS29" s="420"/>
      <c r="BT29" s="420"/>
      <c r="BU29" s="421"/>
      <c r="BV29" s="419">
        <v>1161225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13724504</v>
      </c>
      <c r="BO30" s="454"/>
      <c r="BP30" s="454"/>
      <c r="BQ30" s="454"/>
      <c r="BR30" s="454"/>
      <c r="BS30" s="454"/>
      <c r="BT30" s="454"/>
      <c r="BU30" s="455"/>
      <c r="BV30" s="453">
        <v>11628627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IF('各会計、関係団体の財政状況及び健全化判断比率'!B34="","",'各会計、関係団体の財政状況及び健全化判断比率'!B34)</f>
        <v>病院事業特別会計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IF('各会計、関係団体の財政状況及び健全化判断比率'!B37="","",'各会計、関係団体の財政状況及び健全化判断比率'!B37)</f>
        <v>新エネルギー事業特別会計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山梨県市町村総合事務組合（一般会計）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北杜市農業振興公社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辺見診療所特別会計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IF('各会計、関係団体の財政状況及び健全化判断比率'!B35="","",'各会計、関係団体の財政状況及び健全化判断比率'!B35)</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山梨県市町村総合事務組合（電子化事業及び会館管理・研修事業特別会計）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スパティオ小淵沢</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白州診療所特別会計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IF('各会計、関係団体の財政状況及び健全化判断比率'!B36="","",'各会計、関係団体の財政状況及び健全化判断比率'!B36)</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山梨県市町村総合事務組合（一般廃棄物最終処分場事業特別会計）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山梨県市町村総合事務組合（入札参加資格審査事業費特別会計）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居宅介護支援事業特別会計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山梨県市町村総合事務組合（交通災害共済事業特別会計）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f t="shared" si="4"/>
        <v>7</v>
      </c>
      <c r="V39" s="367"/>
      <c r="W39" s="368" t="str">
        <f>IF('各会計、関係団体の財政状況及び健全化判断比率'!B33="","",'各会計、関係団体の財政状況及び健全化判断比率'!B33)</f>
        <v>後期高齢者医療特別会計</v>
      </c>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山梨県後期高齢者広域連合（一般会計）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山梨県後期高齢者広域連合（特別会計）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峡北広域行政事務組合（一般会計）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峡北広域行政事務組合（常備消防特別会計）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峡北広域行政事務組合（ごみ処理特別会計）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It9D7Vnm5gSqGBd2p+V9+ySioGK89TlIdOTRw6AJy4hC7yiwH5ySsiVrB7YeUVyJXgvgfKD9jDop17bvzCxdSg==" saltValue="5b6TCjWXZg3RsXc72zBRg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51" t="s">
        <v>581</v>
      </c>
      <c r="D34" s="1151"/>
      <c r="E34" s="1152"/>
      <c r="F34" s="32">
        <v>9.19</v>
      </c>
      <c r="G34" s="33">
        <v>8.9700000000000006</v>
      </c>
      <c r="H34" s="33">
        <v>9.93</v>
      </c>
      <c r="I34" s="33">
        <v>12.85</v>
      </c>
      <c r="J34" s="34">
        <v>16.670000000000002</v>
      </c>
      <c r="K34" s="22"/>
      <c r="L34" s="22"/>
      <c r="M34" s="22"/>
      <c r="N34" s="22"/>
      <c r="O34" s="22"/>
      <c r="P34" s="22"/>
    </row>
    <row r="35" spans="1:16" ht="39" customHeight="1" x14ac:dyDescent="0.2">
      <c r="A35" s="22"/>
      <c r="B35" s="35"/>
      <c r="C35" s="1145" t="s">
        <v>582</v>
      </c>
      <c r="D35" s="1146"/>
      <c r="E35" s="1147"/>
      <c r="F35" s="36">
        <v>6.06</v>
      </c>
      <c r="G35" s="37">
        <v>5.83</v>
      </c>
      <c r="H35" s="37">
        <v>5.92</v>
      </c>
      <c r="I35" s="37">
        <v>7.26</v>
      </c>
      <c r="J35" s="38">
        <v>5.45</v>
      </c>
      <c r="K35" s="22"/>
      <c r="L35" s="22"/>
      <c r="M35" s="22"/>
      <c r="N35" s="22"/>
      <c r="O35" s="22"/>
      <c r="P35" s="22"/>
    </row>
    <row r="36" spans="1:16" ht="39" customHeight="1" x14ac:dyDescent="0.2">
      <c r="A36" s="22"/>
      <c r="B36" s="35"/>
      <c r="C36" s="1145" t="s">
        <v>583</v>
      </c>
      <c r="D36" s="1146"/>
      <c r="E36" s="1147"/>
      <c r="F36" s="36" t="s">
        <v>532</v>
      </c>
      <c r="G36" s="37" t="s">
        <v>532</v>
      </c>
      <c r="H36" s="37">
        <v>0</v>
      </c>
      <c r="I36" s="37">
        <v>1.29</v>
      </c>
      <c r="J36" s="38">
        <v>1.85</v>
      </c>
      <c r="K36" s="22"/>
      <c r="L36" s="22"/>
      <c r="M36" s="22"/>
      <c r="N36" s="22"/>
      <c r="O36" s="22"/>
      <c r="P36" s="22"/>
    </row>
    <row r="37" spans="1:16" ht="39" customHeight="1" x14ac:dyDescent="0.2">
      <c r="A37" s="22"/>
      <c r="B37" s="35"/>
      <c r="C37" s="1145" t="s">
        <v>584</v>
      </c>
      <c r="D37" s="1146"/>
      <c r="E37" s="1147"/>
      <c r="F37" s="36" t="s">
        <v>532</v>
      </c>
      <c r="G37" s="37" t="s">
        <v>532</v>
      </c>
      <c r="H37" s="37">
        <v>0.17</v>
      </c>
      <c r="I37" s="37">
        <v>0.75</v>
      </c>
      <c r="J37" s="38">
        <v>1.1000000000000001</v>
      </c>
      <c r="K37" s="22"/>
      <c r="L37" s="22"/>
      <c r="M37" s="22"/>
      <c r="N37" s="22"/>
      <c r="O37" s="22"/>
      <c r="P37" s="22"/>
    </row>
    <row r="38" spans="1:16" ht="39" customHeight="1" x14ac:dyDescent="0.2">
      <c r="A38" s="22"/>
      <c r="B38" s="35"/>
      <c r="C38" s="1145" t="s">
        <v>585</v>
      </c>
      <c r="D38" s="1146"/>
      <c r="E38" s="1147"/>
      <c r="F38" s="36">
        <v>0.33</v>
      </c>
      <c r="G38" s="37">
        <v>1.1399999999999999</v>
      </c>
      <c r="H38" s="37">
        <v>1.36</v>
      </c>
      <c r="I38" s="37">
        <v>0.43</v>
      </c>
      <c r="J38" s="38">
        <v>0.6</v>
      </c>
      <c r="K38" s="22"/>
      <c r="L38" s="22"/>
      <c r="M38" s="22"/>
      <c r="N38" s="22"/>
      <c r="O38" s="22"/>
      <c r="P38" s="22"/>
    </row>
    <row r="39" spans="1:16" ht="39" customHeight="1" x14ac:dyDescent="0.2">
      <c r="A39" s="22"/>
      <c r="B39" s="35"/>
      <c r="C39" s="1145" t="s">
        <v>586</v>
      </c>
      <c r="D39" s="1146"/>
      <c r="E39" s="1147"/>
      <c r="F39" s="36">
        <v>0.08</v>
      </c>
      <c r="G39" s="37">
        <v>0.05</v>
      </c>
      <c r="H39" s="37">
        <v>7.0000000000000007E-2</v>
      </c>
      <c r="I39" s="37">
        <v>0.05</v>
      </c>
      <c r="J39" s="38">
        <v>0.11</v>
      </c>
      <c r="K39" s="22"/>
      <c r="L39" s="22"/>
      <c r="M39" s="22"/>
      <c r="N39" s="22"/>
      <c r="O39" s="22"/>
      <c r="P39" s="22"/>
    </row>
    <row r="40" spans="1:16" ht="39" customHeight="1" x14ac:dyDescent="0.2">
      <c r="A40" s="22"/>
      <c r="B40" s="35"/>
      <c r="C40" s="1145" t="s">
        <v>587</v>
      </c>
      <c r="D40" s="1146"/>
      <c r="E40" s="1147"/>
      <c r="F40" s="36">
        <v>0.02</v>
      </c>
      <c r="G40" s="37">
        <v>0.01</v>
      </c>
      <c r="H40" s="37">
        <v>0</v>
      </c>
      <c r="I40" s="37">
        <v>0</v>
      </c>
      <c r="J40" s="38">
        <v>0.03</v>
      </c>
      <c r="K40" s="22"/>
      <c r="L40" s="22"/>
      <c r="M40" s="22"/>
      <c r="N40" s="22"/>
      <c r="O40" s="22"/>
      <c r="P40" s="22"/>
    </row>
    <row r="41" spans="1:16" ht="39" customHeight="1" x14ac:dyDescent="0.2">
      <c r="A41" s="22"/>
      <c r="B41" s="35"/>
      <c r="C41" s="1145" t="s">
        <v>588</v>
      </c>
      <c r="D41" s="1146"/>
      <c r="E41" s="1147"/>
      <c r="F41" s="36">
        <v>0.01</v>
      </c>
      <c r="G41" s="37">
        <v>0</v>
      </c>
      <c r="H41" s="37">
        <v>0.01</v>
      </c>
      <c r="I41" s="37">
        <v>0.01</v>
      </c>
      <c r="J41" s="38">
        <v>0.01</v>
      </c>
      <c r="K41" s="22"/>
      <c r="L41" s="22"/>
      <c r="M41" s="22"/>
      <c r="N41" s="22"/>
      <c r="O41" s="22"/>
      <c r="P41" s="22"/>
    </row>
    <row r="42" spans="1:16" ht="39" customHeight="1" x14ac:dyDescent="0.2">
      <c r="A42" s="22"/>
      <c r="B42" s="39"/>
      <c r="C42" s="1145" t="s">
        <v>589</v>
      </c>
      <c r="D42" s="1146"/>
      <c r="E42" s="1147"/>
      <c r="F42" s="36" t="s">
        <v>532</v>
      </c>
      <c r="G42" s="37" t="s">
        <v>532</v>
      </c>
      <c r="H42" s="37" t="s">
        <v>532</v>
      </c>
      <c r="I42" s="37" t="s">
        <v>532</v>
      </c>
      <c r="J42" s="38" t="s">
        <v>532</v>
      </c>
      <c r="K42" s="22"/>
      <c r="L42" s="22"/>
      <c r="M42" s="22"/>
      <c r="N42" s="22"/>
      <c r="O42" s="22"/>
      <c r="P42" s="22"/>
    </row>
    <row r="43" spans="1:16" ht="39" customHeight="1" thickBot="1" x14ac:dyDescent="0.25">
      <c r="A43" s="22"/>
      <c r="B43" s="40"/>
      <c r="C43" s="1148" t="s">
        <v>590</v>
      </c>
      <c r="D43" s="1149"/>
      <c r="E43" s="1150"/>
      <c r="F43" s="41">
        <v>1.58</v>
      </c>
      <c r="G43" s="42">
        <v>1.43</v>
      </c>
      <c r="H43" s="42">
        <v>0.31</v>
      </c>
      <c r="I43" s="42">
        <v>0.57999999999999996</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xVytl2MzAQg2mtbWbqpYrN4qTtvvv7hOiHV5R3EfTLMeYkHw90sfSUzmwSx4OC2UkC6RgyC/F5gDa3XFVhgEg==" saltValue="iObJBvlX5uEcsg8QgIFv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2671</v>
      </c>
      <c r="L45" s="60">
        <v>2640</v>
      </c>
      <c r="M45" s="60">
        <v>2629</v>
      </c>
      <c r="N45" s="60">
        <v>2703</v>
      </c>
      <c r="O45" s="61">
        <v>2563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532</v>
      </c>
      <c r="L46" s="64" t="s">
        <v>532</v>
      </c>
      <c r="M46" s="64" t="s">
        <v>532</v>
      </c>
      <c r="N46" s="64" t="s">
        <v>532</v>
      </c>
      <c r="O46" s="65" t="s">
        <v>532</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532</v>
      </c>
      <c r="L47" s="64" t="s">
        <v>532</v>
      </c>
      <c r="M47" s="64" t="s">
        <v>532</v>
      </c>
      <c r="N47" s="64" t="s">
        <v>532</v>
      </c>
      <c r="O47" s="65" t="s">
        <v>532</v>
      </c>
      <c r="P47" s="48"/>
      <c r="Q47" s="48"/>
      <c r="R47" s="48"/>
      <c r="S47" s="48"/>
      <c r="T47" s="48"/>
      <c r="U47" s="48"/>
    </row>
    <row r="48" spans="1:21" ht="30.75" customHeight="1" x14ac:dyDescent="0.2">
      <c r="A48" s="48"/>
      <c r="B48" s="1178"/>
      <c r="C48" s="1179"/>
      <c r="D48" s="62"/>
      <c r="E48" s="1155" t="s">
        <v>15</v>
      </c>
      <c r="F48" s="1155"/>
      <c r="G48" s="1155"/>
      <c r="H48" s="1155"/>
      <c r="I48" s="1155"/>
      <c r="J48" s="1156"/>
      <c r="K48" s="63">
        <v>2728</v>
      </c>
      <c r="L48" s="64">
        <v>2758</v>
      </c>
      <c r="M48" s="64">
        <v>2833</v>
      </c>
      <c r="N48" s="64">
        <v>3089</v>
      </c>
      <c r="O48" s="65">
        <v>3133</v>
      </c>
      <c r="P48" s="48"/>
      <c r="Q48" s="48"/>
      <c r="R48" s="48"/>
      <c r="S48" s="48"/>
      <c r="T48" s="48"/>
      <c r="U48" s="48"/>
    </row>
    <row r="49" spans="1:21" ht="30.75" customHeight="1" x14ac:dyDescent="0.2">
      <c r="A49" s="48"/>
      <c r="B49" s="1178"/>
      <c r="C49" s="1179"/>
      <c r="D49" s="62"/>
      <c r="E49" s="1155" t="s">
        <v>16</v>
      </c>
      <c r="F49" s="1155"/>
      <c r="G49" s="1155"/>
      <c r="H49" s="1155"/>
      <c r="I49" s="1155"/>
      <c r="J49" s="1156"/>
      <c r="K49" s="63">
        <v>51</v>
      </c>
      <c r="L49" s="64">
        <v>40</v>
      </c>
      <c r="M49" s="64">
        <v>17</v>
      </c>
      <c r="N49" s="64">
        <v>19</v>
      </c>
      <c r="O49" s="65">
        <v>33</v>
      </c>
      <c r="P49" s="48"/>
      <c r="Q49" s="48"/>
      <c r="R49" s="48"/>
      <c r="S49" s="48"/>
      <c r="T49" s="48"/>
      <c r="U49" s="48"/>
    </row>
    <row r="50" spans="1:21" ht="30.75" customHeight="1" x14ac:dyDescent="0.2">
      <c r="A50" s="48"/>
      <c r="B50" s="1178"/>
      <c r="C50" s="1179"/>
      <c r="D50" s="62"/>
      <c r="E50" s="1155" t="s">
        <v>17</v>
      </c>
      <c r="F50" s="1155"/>
      <c r="G50" s="1155"/>
      <c r="H50" s="1155"/>
      <c r="I50" s="1155"/>
      <c r="J50" s="1156"/>
      <c r="K50" s="63">
        <v>2</v>
      </c>
      <c r="L50" s="64">
        <v>1</v>
      </c>
      <c r="M50" s="64">
        <v>1</v>
      </c>
      <c r="N50" s="64">
        <v>1</v>
      </c>
      <c r="O50" s="65">
        <v>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532</v>
      </c>
      <c r="L51" s="64" t="s">
        <v>532</v>
      </c>
      <c r="M51" s="64" t="s">
        <v>532</v>
      </c>
      <c r="N51" s="64" t="s">
        <v>532</v>
      </c>
      <c r="O51" s="65" t="s">
        <v>532</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4580</v>
      </c>
      <c r="L52" s="64">
        <v>4677</v>
      </c>
      <c r="M52" s="64">
        <v>4715</v>
      </c>
      <c r="N52" s="64">
        <v>4852</v>
      </c>
      <c r="O52" s="65">
        <v>4870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872</v>
      </c>
      <c r="L53" s="69">
        <v>762</v>
      </c>
      <c r="M53" s="69">
        <v>765</v>
      </c>
      <c r="N53" s="69">
        <v>960</v>
      </c>
      <c r="O53" s="70">
        <v>860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5">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vaM9YNmw6EPweHlu08D5xum5ZbJ3waU4YOTRa//Uu6aJfjVoabI7n+N/4+fVCl6C45Bt9/s8NkT4k5TlQNzVg==" saltValue="ztjWwBjYIZlW+/oFHodmL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574</v>
      </c>
      <c r="J40" s="103" t="s">
        <v>575</v>
      </c>
      <c r="K40" s="103" t="s">
        <v>576</v>
      </c>
      <c r="L40" s="103" t="s">
        <v>577</v>
      </c>
      <c r="M40" s="104" t="s">
        <v>578</v>
      </c>
    </row>
    <row r="41" spans="2:13" ht="27.75" customHeight="1" x14ac:dyDescent="0.2">
      <c r="B41" s="1196" t="s">
        <v>32</v>
      </c>
      <c r="C41" s="1197"/>
      <c r="D41" s="105"/>
      <c r="E41" s="1198" t="s">
        <v>33</v>
      </c>
      <c r="F41" s="1198"/>
      <c r="G41" s="1198"/>
      <c r="H41" s="1199"/>
      <c r="I41" s="355">
        <v>23333</v>
      </c>
      <c r="J41" s="356">
        <v>22337</v>
      </c>
      <c r="K41" s="356">
        <v>21710</v>
      </c>
      <c r="L41" s="356">
        <v>20471</v>
      </c>
      <c r="M41" s="357">
        <v>19213</v>
      </c>
    </row>
    <row r="42" spans="2:13" ht="27.75" customHeight="1" x14ac:dyDescent="0.2">
      <c r="B42" s="1186"/>
      <c r="C42" s="1187"/>
      <c r="D42" s="106"/>
      <c r="E42" s="1190" t="s">
        <v>34</v>
      </c>
      <c r="F42" s="1190"/>
      <c r="G42" s="1190"/>
      <c r="H42" s="1191"/>
      <c r="I42" s="358" t="s">
        <v>532</v>
      </c>
      <c r="J42" s="359" t="s">
        <v>532</v>
      </c>
      <c r="K42" s="359" t="s">
        <v>532</v>
      </c>
      <c r="L42" s="359" t="s">
        <v>532</v>
      </c>
      <c r="M42" s="360" t="s">
        <v>532</v>
      </c>
    </row>
    <row r="43" spans="2:13" ht="27.75" customHeight="1" x14ac:dyDescent="0.2">
      <c r="B43" s="1186"/>
      <c r="C43" s="1187"/>
      <c r="D43" s="106"/>
      <c r="E43" s="1190" t="s">
        <v>35</v>
      </c>
      <c r="F43" s="1190"/>
      <c r="G43" s="1190"/>
      <c r="H43" s="1191"/>
      <c r="I43" s="358">
        <v>32589</v>
      </c>
      <c r="J43" s="359">
        <v>31790</v>
      </c>
      <c r="K43" s="359">
        <v>30049</v>
      </c>
      <c r="L43" s="359">
        <v>28393</v>
      </c>
      <c r="M43" s="360">
        <v>25940</v>
      </c>
    </row>
    <row r="44" spans="2:13" ht="27.75" customHeight="1" x14ac:dyDescent="0.2">
      <c r="B44" s="1186"/>
      <c r="C44" s="1187"/>
      <c r="D44" s="106"/>
      <c r="E44" s="1190" t="s">
        <v>36</v>
      </c>
      <c r="F44" s="1190"/>
      <c r="G44" s="1190"/>
      <c r="H44" s="1191"/>
      <c r="I44" s="358">
        <v>870</v>
      </c>
      <c r="J44" s="359">
        <v>857</v>
      </c>
      <c r="K44" s="359">
        <v>782</v>
      </c>
      <c r="L44" s="359">
        <v>573</v>
      </c>
      <c r="M44" s="360">
        <v>458</v>
      </c>
    </row>
    <row r="45" spans="2:13" ht="27.75" customHeight="1" x14ac:dyDescent="0.2">
      <c r="B45" s="1186"/>
      <c r="C45" s="1187"/>
      <c r="D45" s="106"/>
      <c r="E45" s="1190" t="s">
        <v>37</v>
      </c>
      <c r="F45" s="1190"/>
      <c r="G45" s="1190"/>
      <c r="H45" s="1191"/>
      <c r="I45" s="358">
        <v>3819</v>
      </c>
      <c r="J45" s="359">
        <v>3762</v>
      </c>
      <c r="K45" s="359">
        <v>3768</v>
      </c>
      <c r="L45" s="359">
        <v>3699</v>
      </c>
      <c r="M45" s="360">
        <v>3583</v>
      </c>
    </row>
    <row r="46" spans="2:13" ht="27.75" customHeight="1" x14ac:dyDescent="0.2">
      <c r="B46" s="1186"/>
      <c r="C46" s="1187"/>
      <c r="D46" s="107"/>
      <c r="E46" s="1190" t="s">
        <v>38</v>
      </c>
      <c r="F46" s="1190"/>
      <c r="G46" s="1190"/>
      <c r="H46" s="1191"/>
      <c r="I46" s="358" t="s">
        <v>532</v>
      </c>
      <c r="J46" s="359" t="s">
        <v>532</v>
      </c>
      <c r="K46" s="359" t="s">
        <v>532</v>
      </c>
      <c r="L46" s="359" t="s">
        <v>532</v>
      </c>
      <c r="M46" s="360" t="s">
        <v>532</v>
      </c>
    </row>
    <row r="47" spans="2:13" ht="27.75" customHeight="1" x14ac:dyDescent="0.2">
      <c r="B47" s="1186"/>
      <c r="C47" s="1187"/>
      <c r="D47" s="108"/>
      <c r="E47" s="1200" t="s">
        <v>39</v>
      </c>
      <c r="F47" s="1201"/>
      <c r="G47" s="1201"/>
      <c r="H47" s="1202"/>
      <c r="I47" s="358" t="s">
        <v>532</v>
      </c>
      <c r="J47" s="359" t="s">
        <v>532</v>
      </c>
      <c r="K47" s="359" t="s">
        <v>532</v>
      </c>
      <c r="L47" s="359" t="s">
        <v>532</v>
      </c>
      <c r="M47" s="360" t="s">
        <v>532</v>
      </c>
    </row>
    <row r="48" spans="2:13" ht="27.75" customHeight="1" x14ac:dyDescent="0.2">
      <c r="B48" s="1186"/>
      <c r="C48" s="1187"/>
      <c r="D48" s="106"/>
      <c r="E48" s="1190" t="s">
        <v>40</v>
      </c>
      <c r="F48" s="1190"/>
      <c r="G48" s="1190"/>
      <c r="H48" s="1191"/>
      <c r="I48" s="358" t="s">
        <v>532</v>
      </c>
      <c r="J48" s="359" t="s">
        <v>532</v>
      </c>
      <c r="K48" s="359" t="s">
        <v>532</v>
      </c>
      <c r="L48" s="359" t="s">
        <v>532</v>
      </c>
      <c r="M48" s="360" t="s">
        <v>532</v>
      </c>
    </row>
    <row r="49" spans="2:13" ht="27.75" customHeight="1" x14ac:dyDescent="0.2">
      <c r="B49" s="1188"/>
      <c r="C49" s="1189"/>
      <c r="D49" s="106"/>
      <c r="E49" s="1190" t="s">
        <v>41</v>
      </c>
      <c r="F49" s="1190"/>
      <c r="G49" s="1190"/>
      <c r="H49" s="1191"/>
      <c r="I49" s="358" t="s">
        <v>532</v>
      </c>
      <c r="J49" s="359" t="s">
        <v>532</v>
      </c>
      <c r="K49" s="359" t="s">
        <v>532</v>
      </c>
      <c r="L49" s="359" t="s">
        <v>532</v>
      </c>
      <c r="M49" s="360" t="s">
        <v>532</v>
      </c>
    </row>
    <row r="50" spans="2:13" ht="27.75" customHeight="1" x14ac:dyDescent="0.2">
      <c r="B50" s="1184" t="s">
        <v>42</v>
      </c>
      <c r="C50" s="1185"/>
      <c r="D50" s="109"/>
      <c r="E50" s="1190" t="s">
        <v>43</v>
      </c>
      <c r="F50" s="1190"/>
      <c r="G50" s="1190"/>
      <c r="H50" s="1191"/>
      <c r="I50" s="358">
        <v>13878</v>
      </c>
      <c r="J50" s="359">
        <v>14368</v>
      </c>
      <c r="K50" s="359">
        <v>14067</v>
      </c>
      <c r="L50" s="359">
        <v>15404</v>
      </c>
      <c r="M50" s="360">
        <v>17351</v>
      </c>
    </row>
    <row r="51" spans="2:13" ht="27.75" customHeight="1" x14ac:dyDescent="0.2">
      <c r="B51" s="1186"/>
      <c r="C51" s="1187"/>
      <c r="D51" s="106"/>
      <c r="E51" s="1190" t="s">
        <v>44</v>
      </c>
      <c r="F51" s="1190"/>
      <c r="G51" s="1190"/>
      <c r="H51" s="1191"/>
      <c r="I51" s="358">
        <v>1573</v>
      </c>
      <c r="J51" s="359">
        <v>1438</v>
      </c>
      <c r="K51" s="359">
        <v>1310</v>
      </c>
      <c r="L51" s="359">
        <v>1177</v>
      </c>
      <c r="M51" s="360">
        <v>1068</v>
      </c>
    </row>
    <row r="52" spans="2:13" ht="27.75" customHeight="1" x14ac:dyDescent="0.2">
      <c r="B52" s="1188"/>
      <c r="C52" s="1189"/>
      <c r="D52" s="106"/>
      <c r="E52" s="1190" t="s">
        <v>45</v>
      </c>
      <c r="F52" s="1190"/>
      <c r="G52" s="1190"/>
      <c r="H52" s="1191"/>
      <c r="I52" s="358">
        <v>46384</v>
      </c>
      <c r="J52" s="359">
        <v>44266</v>
      </c>
      <c r="K52" s="359">
        <v>42626</v>
      </c>
      <c r="L52" s="359">
        <v>39057</v>
      </c>
      <c r="M52" s="360">
        <v>36616</v>
      </c>
    </row>
    <row r="53" spans="2:13" ht="27.75" customHeight="1" thickBot="1" x14ac:dyDescent="0.25">
      <c r="B53" s="1192" t="s">
        <v>46</v>
      </c>
      <c r="C53" s="1193"/>
      <c r="D53" s="110"/>
      <c r="E53" s="1194" t="s">
        <v>47</v>
      </c>
      <c r="F53" s="1194"/>
      <c r="G53" s="1194"/>
      <c r="H53" s="1195"/>
      <c r="I53" s="361">
        <v>-1223</v>
      </c>
      <c r="J53" s="362">
        <v>-1327</v>
      </c>
      <c r="K53" s="362">
        <v>-1695</v>
      </c>
      <c r="L53" s="362">
        <v>-2502</v>
      </c>
      <c r="M53" s="363">
        <v>-5841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1q3q4lR70wrig0bn+xS94dcxY7KTPpjmIiNftoIrexOQVTDQ3OsEQcLU4Sv/vBz58TXtLe5vZL/8qJimhADR5w==" saltValue="OZ5UHBsaaWYNXQM/K/Hf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576</v>
      </c>
      <c r="G54" s="119" t="s">
        <v>577</v>
      </c>
      <c r="H54" s="120" t="s">
        <v>578</v>
      </c>
    </row>
    <row r="55" spans="2:8" ht="52.5" customHeight="1" x14ac:dyDescent="0.2">
      <c r="B55" s="121"/>
      <c r="C55" s="1211" t="s">
        <v>50</v>
      </c>
      <c r="D55" s="1211"/>
      <c r="E55" s="1212"/>
      <c r="F55" s="122">
        <v>4288</v>
      </c>
      <c r="G55" s="122">
        <v>4176</v>
      </c>
      <c r="H55" s="123">
        <v>4014</v>
      </c>
    </row>
    <row r="56" spans="2:8" ht="52.5" customHeight="1" x14ac:dyDescent="0.2">
      <c r="B56" s="124"/>
      <c r="C56" s="1213" t="s">
        <v>51</v>
      </c>
      <c r="D56" s="1213"/>
      <c r="E56" s="1214"/>
      <c r="F56" s="125">
        <v>1160</v>
      </c>
      <c r="G56" s="125">
        <v>1161</v>
      </c>
      <c r="H56" s="126">
        <v>1162</v>
      </c>
    </row>
    <row r="57" spans="2:8" ht="53.25" customHeight="1" x14ac:dyDescent="0.2">
      <c r="B57" s="124"/>
      <c r="C57" s="1215" t="s">
        <v>52</v>
      </c>
      <c r="D57" s="1215"/>
      <c r="E57" s="1216"/>
      <c r="F57" s="127">
        <v>10348</v>
      </c>
      <c r="G57" s="127">
        <v>11629</v>
      </c>
      <c r="H57" s="128">
        <v>13725</v>
      </c>
    </row>
    <row r="58" spans="2:8" ht="45.75" customHeight="1" x14ac:dyDescent="0.2">
      <c r="B58" s="129"/>
      <c r="C58" s="1203" t="s">
        <v>613</v>
      </c>
      <c r="D58" s="1204"/>
      <c r="E58" s="1205"/>
      <c r="F58" s="130">
        <v>3635</v>
      </c>
      <c r="G58" s="130">
        <v>4564</v>
      </c>
      <c r="H58" s="131">
        <v>5304</v>
      </c>
    </row>
    <row r="59" spans="2:8" ht="45.75" customHeight="1" x14ac:dyDescent="0.2">
      <c r="B59" s="129"/>
      <c r="C59" s="1203" t="s">
        <v>614</v>
      </c>
      <c r="D59" s="1204"/>
      <c r="E59" s="1205"/>
      <c r="F59" s="130">
        <v>3860</v>
      </c>
      <c r="G59" s="130">
        <v>3734</v>
      </c>
      <c r="H59" s="131">
        <v>3769</v>
      </c>
    </row>
    <row r="60" spans="2:8" ht="45.75" customHeight="1" x14ac:dyDescent="0.2">
      <c r="B60" s="129"/>
      <c r="C60" s="1203" t="s">
        <v>615</v>
      </c>
      <c r="D60" s="1204"/>
      <c r="E60" s="1205"/>
      <c r="F60" s="130">
        <v>1771</v>
      </c>
      <c r="G60" s="130">
        <v>2022</v>
      </c>
      <c r="H60" s="131">
        <v>2722</v>
      </c>
    </row>
    <row r="61" spans="2:8" ht="45.75" customHeight="1" x14ac:dyDescent="0.2">
      <c r="B61" s="129"/>
      <c r="C61" s="1203" t="s">
        <v>616</v>
      </c>
      <c r="D61" s="1204"/>
      <c r="E61" s="1205"/>
      <c r="F61" s="130">
        <v>409</v>
      </c>
      <c r="G61" s="130">
        <v>412</v>
      </c>
      <c r="H61" s="131">
        <v>408</v>
      </c>
    </row>
    <row r="62" spans="2:8" ht="45.75" customHeight="1" thickBot="1" x14ac:dyDescent="0.25">
      <c r="B62" s="132"/>
      <c r="C62" s="1206" t="s">
        <v>617</v>
      </c>
      <c r="D62" s="1207"/>
      <c r="E62" s="1208"/>
      <c r="F62" s="133">
        <v>316</v>
      </c>
      <c r="G62" s="133">
        <v>316</v>
      </c>
      <c r="H62" s="134">
        <v>316</v>
      </c>
    </row>
    <row r="63" spans="2:8" ht="52.5" customHeight="1" thickBot="1" x14ac:dyDescent="0.25">
      <c r="B63" s="135"/>
      <c r="C63" s="1209" t="s">
        <v>53</v>
      </c>
      <c r="D63" s="1209"/>
      <c r="E63" s="1210"/>
      <c r="F63" s="136">
        <v>15796</v>
      </c>
      <c r="G63" s="136">
        <v>16965</v>
      </c>
      <c r="H63" s="137">
        <v>18900</v>
      </c>
    </row>
    <row r="64" spans="2:8" ht="13.2" x14ac:dyDescent="0.2"/>
  </sheetData>
  <sheetProtection algorithmName="SHA-512" hashValue="olu4B7C3Yz5G53zMIxTuRGC1jdobBCZnO4sUVlAK/Mnr61vgk+hfEpXKAmXO76hXDINXiAAnGyat6LMB8C0wFw==" saltValue="VPx59Bj0XFu/bzYlMO/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571</v>
      </c>
      <c r="G2" s="151"/>
      <c r="H2" s="152"/>
    </row>
    <row r="3" spans="1:8" x14ac:dyDescent="0.2">
      <c r="A3" s="148" t="s">
        <v>564</v>
      </c>
      <c r="B3" s="153"/>
      <c r="C3" s="154"/>
      <c r="D3" s="155">
        <v>103283</v>
      </c>
      <c r="E3" s="156"/>
      <c r="F3" s="157">
        <v>85173</v>
      </c>
      <c r="G3" s="158"/>
      <c r="H3" s="159"/>
    </row>
    <row r="4" spans="1:8" x14ac:dyDescent="0.2">
      <c r="A4" s="160"/>
      <c r="B4" s="161"/>
      <c r="C4" s="162"/>
      <c r="D4" s="163">
        <v>61840</v>
      </c>
      <c r="E4" s="164"/>
      <c r="F4" s="165">
        <v>43913</v>
      </c>
      <c r="G4" s="166"/>
      <c r="H4" s="167"/>
    </row>
    <row r="5" spans="1:8" x14ac:dyDescent="0.2">
      <c r="A5" s="148" t="s">
        <v>566</v>
      </c>
      <c r="B5" s="153"/>
      <c r="C5" s="154"/>
      <c r="D5" s="155">
        <v>61558</v>
      </c>
      <c r="E5" s="156"/>
      <c r="F5" s="157">
        <v>94081</v>
      </c>
      <c r="G5" s="158"/>
      <c r="H5" s="159"/>
    </row>
    <row r="6" spans="1:8" x14ac:dyDescent="0.2">
      <c r="A6" s="160"/>
      <c r="B6" s="161"/>
      <c r="C6" s="162"/>
      <c r="D6" s="163">
        <v>42777</v>
      </c>
      <c r="E6" s="164"/>
      <c r="F6" s="165">
        <v>48949</v>
      </c>
      <c r="G6" s="166"/>
      <c r="H6" s="167"/>
    </row>
    <row r="7" spans="1:8" x14ac:dyDescent="0.2">
      <c r="A7" s="148" t="s">
        <v>567</v>
      </c>
      <c r="B7" s="153"/>
      <c r="C7" s="154"/>
      <c r="D7" s="155">
        <v>76581</v>
      </c>
      <c r="E7" s="156"/>
      <c r="F7" s="157">
        <v>92632</v>
      </c>
      <c r="G7" s="158"/>
      <c r="H7" s="159"/>
    </row>
    <row r="8" spans="1:8" x14ac:dyDescent="0.2">
      <c r="A8" s="160"/>
      <c r="B8" s="161"/>
      <c r="C8" s="162"/>
      <c r="D8" s="163">
        <v>42464</v>
      </c>
      <c r="E8" s="164"/>
      <c r="F8" s="165">
        <v>47978</v>
      </c>
      <c r="G8" s="166"/>
      <c r="H8" s="167"/>
    </row>
    <row r="9" spans="1:8" x14ac:dyDescent="0.2">
      <c r="A9" s="148" t="s">
        <v>568</v>
      </c>
      <c r="B9" s="153"/>
      <c r="C9" s="154"/>
      <c r="D9" s="155">
        <v>57150</v>
      </c>
      <c r="E9" s="156"/>
      <c r="F9" s="157">
        <v>96469</v>
      </c>
      <c r="G9" s="158"/>
      <c r="H9" s="159"/>
    </row>
    <row r="10" spans="1:8" x14ac:dyDescent="0.2">
      <c r="A10" s="160"/>
      <c r="B10" s="161"/>
      <c r="C10" s="162"/>
      <c r="D10" s="163">
        <v>33113</v>
      </c>
      <c r="E10" s="164"/>
      <c r="F10" s="165">
        <v>49775</v>
      </c>
      <c r="G10" s="166"/>
      <c r="H10" s="167"/>
    </row>
    <row r="11" spans="1:8" x14ac:dyDescent="0.2">
      <c r="A11" s="148" t="s">
        <v>569</v>
      </c>
      <c r="B11" s="153"/>
      <c r="C11" s="154"/>
      <c r="D11" s="155">
        <v>46927</v>
      </c>
      <c r="E11" s="156"/>
      <c r="F11" s="157">
        <v>85743</v>
      </c>
      <c r="G11" s="158"/>
      <c r="H11" s="159"/>
    </row>
    <row r="12" spans="1:8" x14ac:dyDescent="0.2">
      <c r="A12" s="160"/>
      <c r="B12" s="161"/>
      <c r="C12" s="168"/>
      <c r="D12" s="163">
        <v>29238</v>
      </c>
      <c r="E12" s="164"/>
      <c r="F12" s="165">
        <v>45231</v>
      </c>
      <c r="G12" s="166"/>
      <c r="H12" s="167"/>
    </row>
    <row r="13" spans="1:8" x14ac:dyDescent="0.2">
      <c r="A13" s="148"/>
      <c r="B13" s="153"/>
      <c r="C13" s="169"/>
      <c r="D13" s="170">
        <v>69100</v>
      </c>
      <c r="E13" s="171"/>
      <c r="F13" s="172">
        <v>90820</v>
      </c>
      <c r="G13" s="173"/>
      <c r="H13" s="159"/>
    </row>
    <row r="14" spans="1:8" x14ac:dyDescent="0.2">
      <c r="A14" s="160"/>
      <c r="B14" s="161"/>
      <c r="C14" s="162"/>
      <c r="D14" s="163">
        <v>41886</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6.07</v>
      </c>
      <c r="C19" s="174">
        <f>ROUND(VALUE(SUBSTITUTE(実質収支比率等に係る経年分析!G$48,"▲","-")),2)</f>
        <v>5.83</v>
      </c>
      <c r="D19" s="174">
        <f>ROUND(VALUE(SUBSTITUTE(実質収支比率等に係る経年分析!H$48,"▲","-")),2)</f>
        <v>5.92</v>
      </c>
      <c r="E19" s="174">
        <f>ROUND(VALUE(SUBSTITUTE(実質収支比率等に係る経年分析!I$48,"▲","-")),2)</f>
        <v>7.26</v>
      </c>
      <c r="F19" s="174">
        <f>ROUND(VALUE(SUBSTITUTE(実質収支比率等に係る経年分析!J$48,"▲","-")),2)</f>
        <v>5.46</v>
      </c>
    </row>
    <row r="20" spans="1:11" x14ac:dyDescent="0.2">
      <c r="A20" s="174" t="s">
        <v>57</v>
      </c>
      <c r="B20" s="174">
        <f>ROUND(VALUE(SUBSTITUTE(実質収支比率等に係る経年分析!F$47,"▲","-")),2)</f>
        <v>24.9</v>
      </c>
      <c r="C20" s="174">
        <f>ROUND(VALUE(SUBSTITUTE(実質収支比率等に係る経年分析!G$47,"▲","-")),2)</f>
        <v>25.2</v>
      </c>
      <c r="D20" s="174">
        <f>ROUND(VALUE(SUBSTITUTE(実質収支比率等に係る経年分析!H$47,"▲","-")),2)</f>
        <v>22.17</v>
      </c>
      <c r="E20" s="174">
        <f>ROUND(VALUE(SUBSTITUTE(実質収支比率等に係る経年分析!I$47,"▲","-")),2)</f>
        <v>20.73</v>
      </c>
      <c r="F20" s="174">
        <f>ROUND(VALUE(SUBSTITUTE(実質収支比率等に係る経年分析!J$47,"▲","-")),2)</f>
        <v>20.25</v>
      </c>
    </row>
    <row r="21" spans="1:11" x14ac:dyDescent="0.2">
      <c r="A21" s="174" t="s">
        <v>58</v>
      </c>
      <c r="B21" s="174">
        <f>IF(ISNUMBER(VALUE(SUBSTITUTE(実質収支比率等に係る経年分析!F$49,"▲","-"))),ROUND(VALUE(SUBSTITUTE(実質収支比率等に係る経年分析!F$49,"▲","-")),2),NA())</f>
        <v>3.74</v>
      </c>
      <c r="C21" s="174">
        <f>IF(ISNUMBER(VALUE(SUBSTITUTE(実質収支比率等に係る経年分析!G$49,"▲","-"))),ROUND(VALUE(SUBSTITUTE(実質収支比率等に係る経年分析!G$49,"▲","-")),2),NA())</f>
        <v>1.0900000000000001</v>
      </c>
      <c r="D21" s="174">
        <f>IF(ISNUMBER(VALUE(SUBSTITUTE(実質収支比率等に係る経年分析!H$49,"▲","-"))),ROUND(VALUE(SUBSTITUTE(実質収支比率等に係る経年分析!H$49,"▲","-")),2),NA())</f>
        <v>-1.22</v>
      </c>
      <c r="E21" s="174">
        <f>IF(ISNUMBER(VALUE(SUBSTITUTE(実質収支比率等に係る経年分析!I$49,"▲","-"))),ROUND(VALUE(SUBSTITUTE(実質収支比率等に係る経年分析!I$49,"▲","-")),2),NA())</f>
        <v>2.1800000000000002</v>
      </c>
      <c r="F21" s="174">
        <f>IF(ISNUMBER(VALUE(SUBSTITUTE(実質収支比率等に係る経年分析!J$49,"▲","-"))),ROUND(VALUE(SUBSTITUTE(実質収支比率等に係る経年分析!J$49,"▲","-")),2),NA())</f>
        <v>-1.45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1.58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1.43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0.57999999999999996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辺見診療所特別会計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新エネルギー事業特別会計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1.1399999999999999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v>
      </c>
    </row>
    <row r="33" spans="1:16" x14ac:dyDescent="0.2">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1.1000000000000001</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5.83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7.26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5.45</v>
      </c>
    </row>
    <row r="36" spans="1:16" x14ac:dyDescent="0.2">
      <c r="A36" s="175" t="str">
        <f>IF(連結実質赤字比率に係る赤字・黒字の構成分析!C$34="",NA(),連結実質赤字比率に係る赤字・黒字の構成分析!C$34)</f>
        <v>病院事業特別会計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9.19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8.9700000000000006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16.670000000000002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4580</v>
      </c>
      <c r="E42" s="176"/>
      <c r="F42" s="176"/>
      <c r="G42" s="176">
        <f>'実質公債費比率（分子）の構造'!L$52</f>
        <v>4677</v>
      </c>
      <c r="H42" s="176"/>
      <c r="I42" s="176"/>
      <c r="J42" s="176">
        <f>'実質公債費比率（分子）の構造'!M$52</f>
        <v>4715</v>
      </c>
      <c r="K42" s="176"/>
      <c r="L42" s="176"/>
      <c r="M42" s="176">
        <f>'実質公債費比率（分子）の構造'!N$52</f>
        <v>4852</v>
      </c>
      <c r="N42" s="176"/>
      <c r="O42" s="176"/>
      <c r="P42" s="176">
        <f>'実質公債費比率（分子）の構造'!O$52</f>
        <v>4870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2">
      <c r="A45" s="176" t="s">
        <v>68</v>
      </c>
      <c r="B45" s="176">
        <f>'実質公債費比率（分子）の構造'!K$49</f>
        <v>51</v>
      </c>
      <c r="C45" s="176"/>
      <c r="D45" s="176"/>
      <c r="E45" s="176">
        <f>'実質公債費比率（分子）の構造'!L$49</f>
        <v>40</v>
      </c>
      <c r="F45" s="176"/>
      <c r="G45" s="176"/>
      <c r="H45" s="176">
        <f>'実質公債費比率（分子）の構造'!M$49</f>
        <v>17</v>
      </c>
      <c r="I45" s="176"/>
      <c r="J45" s="176"/>
      <c r="K45" s="176">
        <f>'実質公債費比率（分子）の構造'!N$49</f>
        <v>19</v>
      </c>
      <c r="L45" s="176"/>
      <c r="M45" s="176"/>
      <c r="N45" s="176">
        <f>'実質公債費比率（分子）の構造'!O$49</f>
        <v>33</v>
      </c>
      <c r="O45" s="176"/>
      <c r="P45" s="176"/>
    </row>
    <row r="46" spans="1:16" x14ac:dyDescent="0.2">
      <c r="A46" s="176" t="s">
        <v>69</v>
      </c>
      <c r="B46" s="176">
        <f>'実質公債費比率（分子）の構造'!K$48</f>
        <v>2728</v>
      </c>
      <c r="C46" s="176"/>
      <c r="D46" s="176"/>
      <c r="E46" s="176">
        <f>'実質公債費比率（分子）の構造'!L$48</f>
        <v>2758</v>
      </c>
      <c r="F46" s="176"/>
      <c r="G46" s="176"/>
      <c r="H46" s="176">
        <f>'実質公債費比率（分子）の構造'!M$48</f>
        <v>2833</v>
      </c>
      <c r="I46" s="176"/>
      <c r="J46" s="176"/>
      <c r="K46" s="176">
        <f>'実質公債費比率（分子）の構造'!N$48</f>
        <v>3089</v>
      </c>
      <c r="L46" s="176"/>
      <c r="M46" s="176"/>
      <c r="N46" s="176">
        <f>'実質公債費比率（分子）の構造'!O$48</f>
        <v>3133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2671</v>
      </c>
      <c r="C49" s="176"/>
      <c r="D49" s="176"/>
      <c r="E49" s="176">
        <f>'実質公債費比率（分子）の構造'!L$45</f>
        <v>2640</v>
      </c>
      <c r="F49" s="176"/>
      <c r="G49" s="176"/>
      <c r="H49" s="176">
        <f>'実質公債費比率（分子）の構造'!M$45</f>
        <v>2629</v>
      </c>
      <c r="I49" s="176"/>
      <c r="J49" s="176"/>
      <c r="K49" s="176">
        <f>'実質公債費比率（分子）の構造'!N$45</f>
        <v>2703</v>
      </c>
      <c r="L49" s="176"/>
      <c r="M49" s="176"/>
      <c r="N49" s="176">
        <f>'実質公債費比率（分子）の構造'!O$45</f>
        <v>2563</v>
      </c>
      <c r="O49" s="176"/>
      <c r="P49" s="176"/>
    </row>
    <row r="50" spans="1:16" x14ac:dyDescent="0.2">
      <c r="A50" s="176" t="s">
        <v>73</v>
      </c>
      <c r="B50" s="176" t="e">
        <f>NA()</f>
        <v>#N/A</v>
      </c>
      <c r="C50" s="176">
        <f>IF(ISNUMBER('実質公債費比率（分子）の構造'!K$53),'実質公債費比率（分子）の構造'!K$53,NA())</f>
        <v>872</v>
      </c>
      <c r="D50" s="176" t="e">
        <f>NA()</f>
        <v>#N/A</v>
      </c>
      <c r="E50" s="176" t="e">
        <f>NA()</f>
        <v>#N/A</v>
      </c>
      <c r="F50" s="176">
        <f>IF(ISNUMBER('実質公債費比率（分子）の構造'!L$53),'実質公債費比率（分子）の構造'!L$53,NA())</f>
        <v>762</v>
      </c>
      <c r="G50" s="176" t="e">
        <f>NA()</f>
        <v>#N/A</v>
      </c>
      <c r="H50" s="176" t="e">
        <f>NA()</f>
        <v>#N/A</v>
      </c>
      <c r="I50" s="176">
        <f>IF(ISNUMBER('実質公債費比率（分子）の構造'!M$53),'実質公債費比率（分子）の構造'!M$53,NA())</f>
        <v>765</v>
      </c>
      <c r="J50" s="176" t="e">
        <f>NA()</f>
        <v>#N/A</v>
      </c>
      <c r="K50" s="176" t="e">
        <f>NA()</f>
        <v>#N/A</v>
      </c>
      <c r="L50" s="176">
        <f>IF(ISNUMBER('実質公債費比率（分子）の構造'!N$53),'実質公債費比率（分子）の構造'!N$53,NA())</f>
        <v>960</v>
      </c>
      <c r="M50" s="176" t="e">
        <f>NA()</f>
        <v>#N/A</v>
      </c>
      <c r="N50" s="176" t="e">
        <f>NA()</f>
        <v>#N/A</v>
      </c>
      <c r="O50" s="176">
        <f>IF(ISNUMBER('実質公債費比率（分子）の構造'!O$53),'実質公債費比率（分子）の構造'!O$53,NA())</f>
        <v>860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46384</v>
      </c>
      <c r="E56" s="175"/>
      <c r="F56" s="175"/>
      <c r="G56" s="175">
        <f>'将来負担比率（分子）の構造'!J$52</f>
        <v>44266</v>
      </c>
      <c r="H56" s="175"/>
      <c r="I56" s="175"/>
      <c r="J56" s="175">
        <f>'将来負担比率（分子）の構造'!K$52</f>
        <v>42626</v>
      </c>
      <c r="K56" s="175"/>
      <c r="L56" s="175"/>
      <c r="M56" s="175">
        <f>'将来負担比率（分子）の構造'!L$52</f>
        <v>39057</v>
      </c>
      <c r="N56" s="175"/>
      <c r="O56" s="175"/>
      <c r="P56" s="175">
        <f>'将来負担比率（分子）の構造'!M$52</f>
        <v>36616</v>
      </c>
    </row>
    <row r="57" spans="1:16" x14ac:dyDescent="0.2">
      <c r="A57" s="175" t="s">
        <v>44</v>
      </c>
      <c r="B57" s="175"/>
      <c r="C57" s="175"/>
      <c r="D57" s="175">
        <f>'将来負担比率（分子）の構造'!I$51</f>
        <v>1573</v>
      </c>
      <c r="E57" s="175"/>
      <c r="F57" s="175"/>
      <c r="G57" s="175">
        <f>'将来負担比率（分子）の構造'!J$51</f>
        <v>1438</v>
      </c>
      <c r="H57" s="175"/>
      <c r="I57" s="175"/>
      <c r="J57" s="175">
        <f>'将来負担比率（分子）の構造'!K$51</f>
        <v>1310</v>
      </c>
      <c r="K57" s="175"/>
      <c r="L57" s="175"/>
      <c r="M57" s="175">
        <f>'将来負担比率（分子）の構造'!L$51</f>
        <v>1177</v>
      </c>
      <c r="N57" s="175"/>
      <c r="O57" s="175"/>
      <c r="P57" s="175">
        <f>'将来負担比率（分子）の構造'!M$51</f>
        <v>1068</v>
      </c>
    </row>
    <row r="58" spans="1:16" x14ac:dyDescent="0.2">
      <c r="A58" s="175" t="s">
        <v>43</v>
      </c>
      <c r="B58" s="175"/>
      <c r="C58" s="175"/>
      <c r="D58" s="175">
        <f>'将来負担比率（分子）の構造'!I$50</f>
        <v>13878</v>
      </c>
      <c r="E58" s="175"/>
      <c r="F58" s="175"/>
      <c r="G58" s="175">
        <f>'将来負担比率（分子）の構造'!J$50</f>
        <v>14368</v>
      </c>
      <c r="H58" s="175"/>
      <c r="I58" s="175"/>
      <c r="J58" s="175">
        <f>'将来負担比率（分子）の構造'!K$50</f>
        <v>14067</v>
      </c>
      <c r="K58" s="175"/>
      <c r="L58" s="175"/>
      <c r="M58" s="175">
        <f>'将来負担比率（分子）の構造'!L$50</f>
        <v>15404</v>
      </c>
      <c r="N58" s="175"/>
      <c r="O58" s="175"/>
      <c r="P58" s="175">
        <f>'将来負担比率（分子）の構造'!M$50</f>
        <v>17351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3819</v>
      </c>
      <c r="C62" s="175"/>
      <c r="D62" s="175"/>
      <c r="E62" s="175">
        <f>'将来負担比率（分子）の構造'!J$45</f>
        <v>3762</v>
      </c>
      <c r="F62" s="175"/>
      <c r="G62" s="175"/>
      <c r="H62" s="175">
        <f>'将来負担比率（分子）の構造'!K$45</f>
        <v>3768</v>
      </c>
      <c r="I62" s="175"/>
      <c r="J62" s="175"/>
      <c r="K62" s="175">
        <f>'将来負担比率（分子）の構造'!L$45</f>
        <v>3699</v>
      </c>
      <c r="L62" s="175"/>
      <c r="M62" s="175"/>
      <c r="N62" s="175">
        <f>'将来負担比率（分子）の構造'!M$45</f>
        <v>3583</v>
      </c>
      <c r="O62" s="175"/>
      <c r="P62" s="175"/>
    </row>
    <row r="63" spans="1:16" x14ac:dyDescent="0.2">
      <c r="A63" s="175" t="s">
        <v>36</v>
      </c>
      <c r="B63" s="175">
        <f>'将来負担比率（分子）の構造'!I$44</f>
        <v>870</v>
      </c>
      <c r="C63" s="175"/>
      <c r="D63" s="175"/>
      <c r="E63" s="175">
        <f>'将来負担比率（分子）の構造'!J$44</f>
        <v>857</v>
      </c>
      <c r="F63" s="175"/>
      <c r="G63" s="175"/>
      <c r="H63" s="175">
        <f>'将来負担比率（分子）の構造'!K$44</f>
        <v>782</v>
      </c>
      <c r="I63" s="175"/>
      <c r="J63" s="175"/>
      <c r="K63" s="175">
        <f>'将来負担比率（分子）の構造'!L$44</f>
        <v>573</v>
      </c>
      <c r="L63" s="175"/>
      <c r="M63" s="175"/>
      <c r="N63" s="175">
        <f>'将来負担比率（分子）の構造'!M$44</f>
        <v>458</v>
      </c>
      <c r="O63" s="175"/>
      <c r="P63" s="175"/>
    </row>
    <row r="64" spans="1:16" x14ac:dyDescent="0.2">
      <c r="A64" s="175" t="s">
        <v>35</v>
      </c>
      <c r="B64" s="175">
        <f>'将来負担比率（分子）の構造'!I$43</f>
        <v>32589</v>
      </c>
      <c r="C64" s="175"/>
      <c r="D64" s="175"/>
      <c r="E64" s="175">
        <f>'将来負担比率（分子）の構造'!J$43</f>
        <v>31790</v>
      </c>
      <c r="F64" s="175"/>
      <c r="G64" s="175"/>
      <c r="H64" s="175">
        <f>'将来負担比率（分子）の構造'!K$43</f>
        <v>30049</v>
      </c>
      <c r="I64" s="175"/>
      <c r="J64" s="175"/>
      <c r="K64" s="175">
        <f>'将来負担比率（分子）の構造'!L$43</f>
        <v>28393</v>
      </c>
      <c r="L64" s="175"/>
      <c r="M64" s="175"/>
      <c r="N64" s="175">
        <f>'将来負担比率（分子）の構造'!M$43</f>
        <v>25940</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23333</v>
      </c>
      <c r="C66" s="175"/>
      <c r="D66" s="175"/>
      <c r="E66" s="175">
        <f>'将来負担比率（分子）の構造'!J$41</f>
        <v>22337</v>
      </c>
      <c r="F66" s="175"/>
      <c r="G66" s="175"/>
      <c r="H66" s="175">
        <f>'将来負担比率（分子）の構造'!K$41</f>
        <v>21710</v>
      </c>
      <c r="I66" s="175"/>
      <c r="J66" s="175"/>
      <c r="K66" s="175">
        <f>'将来負担比率（分子）の構造'!L$41</f>
        <v>20471</v>
      </c>
      <c r="L66" s="175"/>
      <c r="M66" s="175"/>
      <c r="N66" s="175">
        <f>'将来負担比率（分子）の構造'!M$41</f>
        <v>19213</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4288</v>
      </c>
      <c r="C72" s="179">
        <f>基金残高に係る経年分析!G55</f>
        <v>4176</v>
      </c>
      <c r="D72" s="179">
        <f>基金残高に係る経年分析!H55</f>
        <v>4014</v>
      </c>
    </row>
    <row r="73" spans="1:16" x14ac:dyDescent="0.2">
      <c r="A73" s="178" t="s">
        <v>80</v>
      </c>
      <c r="B73" s="179">
        <f>基金残高に係る経年分析!F56</f>
        <v>1160</v>
      </c>
      <c r="C73" s="179">
        <f>基金残高に係る経年分析!G56</f>
        <v>1161</v>
      </c>
      <c r="D73" s="179">
        <f>基金残高に係る経年分析!H56</f>
        <v>1162</v>
      </c>
    </row>
    <row r="74" spans="1:16" x14ac:dyDescent="0.2">
      <c r="A74" s="178" t="s">
        <v>81</v>
      </c>
      <c r="B74" s="179">
        <f>基金残高に係る経年分析!F57</f>
        <v>10348</v>
      </c>
      <c r="C74" s="179">
        <f>基金残高に係る経年分析!G57</f>
        <v>11629</v>
      </c>
      <c r="D74" s="179">
        <f>基金残高に係る経年分析!H57</f>
        <v>13725</v>
      </c>
    </row>
  </sheetData>
  <sheetProtection algorithmName="SHA-512" hashValue="cFbsl2O5S0RX6ukfBBvtVrmcFI6OUs4BZS0lQFFaTsZAtrp3AThzeum8Y+tOCU5hVMSI7JstCEDN0mfbpzjGyA==" saltValue="1MldH8fn4mS/xLLfnkM4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7743048</v>
      </c>
      <c r="S5" s="677"/>
      <c r="T5" s="677"/>
      <c r="U5" s="677"/>
      <c r="V5" s="677"/>
      <c r="W5" s="677"/>
      <c r="X5" s="677"/>
      <c r="Y5" s="702"/>
      <c r="Z5" s="715">
        <v>24</v>
      </c>
      <c r="AA5" s="715"/>
      <c r="AB5" s="715"/>
      <c r="AC5" s="715"/>
      <c r="AD5" s="716">
        <v>7743048</v>
      </c>
      <c r="AE5" s="716"/>
      <c r="AF5" s="716"/>
      <c r="AG5" s="716"/>
      <c r="AH5" s="716"/>
      <c r="AI5" s="716"/>
      <c r="AJ5" s="716"/>
      <c r="AK5" s="716"/>
      <c r="AL5" s="703">
        <v>38.799999999999997</v>
      </c>
      <c r="AM5" s="685"/>
      <c r="AN5" s="685"/>
      <c r="AO5" s="704"/>
      <c r="AP5" s="679" t="s">
        <v>232</v>
      </c>
      <c r="AQ5" s="680"/>
      <c r="AR5" s="680"/>
      <c r="AS5" s="680"/>
      <c r="AT5" s="680"/>
      <c r="AU5" s="680"/>
      <c r="AV5" s="680"/>
      <c r="AW5" s="680"/>
      <c r="AX5" s="680"/>
      <c r="AY5" s="680"/>
      <c r="AZ5" s="680"/>
      <c r="BA5" s="680"/>
      <c r="BB5" s="680"/>
      <c r="BC5" s="680"/>
      <c r="BD5" s="680"/>
      <c r="BE5" s="680"/>
      <c r="BF5" s="681"/>
      <c r="BG5" s="621">
        <v>7661769</v>
      </c>
      <c r="BH5" s="622"/>
      <c r="BI5" s="622"/>
      <c r="BJ5" s="622"/>
      <c r="BK5" s="622"/>
      <c r="BL5" s="622"/>
      <c r="BM5" s="622"/>
      <c r="BN5" s="623"/>
      <c r="BO5" s="659">
        <v>99</v>
      </c>
      <c r="BP5" s="659"/>
      <c r="BQ5" s="659"/>
      <c r="BR5" s="659"/>
      <c r="BS5" s="660" t="s">
        <v>131</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306377</v>
      </c>
      <c r="S6" s="622"/>
      <c r="T6" s="622"/>
      <c r="U6" s="622"/>
      <c r="V6" s="622"/>
      <c r="W6" s="622"/>
      <c r="X6" s="622"/>
      <c r="Y6" s="623"/>
      <c r="Z6" s="659">
        <v>0.9</v>
      </c>
      <c r="AA6" s="659"/>
      <c r="AB6" s="659"/>
      <c r="AC6" s="659"/>
      <c r="AD6" s="660">
        <v>306377</v>
      </c>
      <c r="AE6" s="660"/>
      <c r="AF6" s="660"/>
      <c r="AG6" s="660"/>
      <c r="AH6" s="660"/>
      <c r="AI6" s="660"/>
      <c r="AJ6" s="660"/>
      <c r="AK6" s="660"/>
      <c r="AL6" s="624">
        <v>1.5</v>
      </c>
      <c r="AM6" s="625"/>
      <c r="AN6" s="625"/>
      <c r="AO6" s="661"/>
      <c r="AP6" s="618" t="s">
        <v>237</v>
      </c>
      <c r="AQ6" s="619"/>
      <c r="AR6" s="619"/>
      <c r="AS6" s="619"/>
      <c r="AT6" s="619"/>
      <c r="AU6" s="619"/>
      <c r="AV6" s="619"/>
      <c r="AW6" s="619"/>
      <c r="AX6" s="619"/>
      <c r="AY6" s="619"/>
      <c r="AZ6" s="619"/>
      <c r="BA6" s="619"/>
      <c r="BB6" s="619"/>
      <c r="BC6" s="619"/>
      <c r="BD6" s="619"/>
      <c r="BE6" s="619"/>
      <c r="BF6" s="620"/>
      <c r="BG6" s="621">
        <v>7661769</v>
      </c>
      <c r="BH6" s="622"/>
      <c r="BI6" s="622"/>
      <c r="BJ6" s="622"/>
      <c r="BK6" s="622"/>
      <c r="BL6" s="622"/>
      <c r="BM6" s="622"/>
      <c r="BN6" s="623"/>
      <c r="BO6" s="659">
        <v>99</v>
      </c>
      <c r="BP6" s="659"/>
      <c r="BQ6" s="659"/>
      <c r="BR6" s="659"/>
      <c r="BS6" s="660" t="s">
        <v>180</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184250</v>
      </c>
      <c r="CS6" s="622"/>
      <c r="CT6" s="622"/>
      <c r="CU6" s="622"/>
      <c r="CV6" s="622"/>
      <c r="CW6" s="622"/>
      <c r="CX6" s="622"/>
      <c r="CY6" s="623"/>
      <c r="CZ6" s="703">
        <v>0.6</v>
      </c>
      <c r="DA6" s="685"/>
      <c r="DB6" s="685"/>
      <c r="DC6" s="705"/>
      <c r="DD6" s="627" t="s">
        <v>239</v>
      </c>
      <c r="DE6" s="622"/>
      <c r="DF6" s="622"/>
      <c r="DG6" s="622"/>
      <c r="DH6" s="622"/>
      <c r="DI6" s="622"/>
      <c r="DJ6" s="622"/>
      <c r="DK6" s="622"/>
      <c r="DL6" s="622"/>
      <c r="DM6" s="622"/>
      <c r="DN6" s="622"/>
      <c r="DO6" s="622"/>
      <c r="DP6" s="623"/>
      <c r="DQ6" s="627">
        <v>183408</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2097</v>
      </c>
      <c r="S7" s="622"/>
      <c r="T7" s="622"/>
      <c r="U7" s="622"/>
      <c r="V7" s="622"/>
      <c r="W7" s="622"/>
      <c r="X7" s="622"/>
      <c r="Y7" s="623"/>
      <c r="Z7" s="659">
        <v>0</v>
      </c>
      <c r="AA7" s="659"/>
      <c r="AB7" s="659"/>
      <c r="AC7" s="659"/>
      <c r="AD7" s="660">
        <v>2097</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2652298</v>
      </c>
      <c r="BH7" s="622"/>
      <c r="BI7" s="622"/>
      <c r="BJ7" s="622"/>
      <c r="BK7" s="622"/>
      <c r="BL7" s="622"/>
      <c r="BM7" s="622"/>
      <c r="BN7" s="623"/>
      <c r="BO7" s="659">
        <v>34.299999999999997</v>
      </c>
      <c r="BP7" s="659"/>
      <c r="BQ7" s="659"/>
      <c r="BR7" s="659"/>
      <c r="BS7" s="660" t="s">
        <v>131</v>
      </c>
      <c r="BT7" s="660"/>
      <c r="BU7" s="660"/>
      <c r="BV7" s="660"/>
      <c r="BW7" s="660"/>
      <c r="BX7" s="660"/>
      <c r="BY7" s="660"/>
      <c r="BZ7" s="660"/>
      <c r="CA7" s="660"/>
      <c r="CB7" s="698"/>
      <c r="CD7" s="618" t="s">
        <v>242</v>
      </c>
      <c r="CE7" s="619"/>
      <c r="CF7" s="619"/>
      <c r="CG7" s="619"/>
      <c r="CH7" s="619"/>
      <c r="CI7" s="619"/>
      <c r="CJ7" s="619"/>
      <c r="CK7" s="619"/>
      <c r="CL7" s="619"/>
      <c r="CM7" s="619"/>
      <c r="CN7" s="619"/>
      <c r="CO7" s="619"/>
      <c r="CP7" s="619"/>
      <c r="CQ7" s="620"/>
      <c r="CR7" s="621">
        <v>5143170</v>
      </c>
      <c r="CS7" s="622"/>
      <c r="CT7" s="622"/>
      <c r="CU7" s="622"/>
      <c r="CV7" s="622"/>
      <c r="CW7" s="622"/>
      <c r="CX7" s="622"/>
      <c r="CY7" s="623"/>
      <c r="CZ7" s="659">
        <v>16.600000000000001</v>
      </c>
      <c r="DA7" s="659"/>
      <c r="DB7" s="659"/>
      <c r="DC7" s="659"/>
      <c r="DD7" s="627">
        <v>171070</v>
      </c>
      <c r="DE7" s="622"/>
      <c r="DF7" s="622"/>
      <c r="DG7" s="622"/>
      <c r="DH7" s="622"/>
      <c r="DI7" s="622"/>
      <c r="DJ7" s="622"/>
      <c r="DK7" s="622"/>
      <c r="DL7" s="622"/>
      <c r="DM7" s="622"/>
      <c r="DN7" s="622"/>
      <c r="DO7" s="622"/>
      <c r="DP7" s="623"/>
      <c r="DQ7" s="627">
        <v>3780270</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25721</v>
      </c>
      <c r="S8" s="622"/>
      <c r="T8" s="622"/>
      <c r="U8" s="622"/>
      <c r="V8" s="622"/>
      <c r="W8" s="622"/>
      <c r="X8" s="622"/>
      <c r="Y8" s="623"/>
      <c r="Z8" s="659">
        <v>0.1</v>
      </c>
      <c r="AA8" s="659"/>
      <c r="AB8" s="659"/>
      <c r="AC8" s="659"/>
      <c r="AD8" s="660">
        <v>25721</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119225</v>
      </c>
      <c r="BH8" s="622"/>
      <c r="BI8" s="622"/>
      <c r="BJ8" s="622"/>
      <c r="BK8" s="622"/>
      <c r="BL8" s="622"/>
      <c r="BM8" s="622"/>
      <c r="BN8" s="623"/>
      <c r="BO8" s="659">
        <v>1.5</v>
      </c>
      <c r="BP8" s="659"/>
      <c r="BQ8" s="659"/>
      <c r="BR8" s="659"/>
      <c r="BS8" s="660" t="s">
        <v>239</v>
      </c>
      <c r="BT8" s="660"/>
      <c r="BU8" s="660"/>
      <c r="BV8" s="660"/>
      <c r="BW8" s="660"/>
      <c r="BX8" s="660"/>
      <c r="BY8" s="660"/>
      <c r="BZ8" s="660"/>
      <c r="CA8" s="660"/>
      <c r="CB8" s="698"/>
      <c r="CD8" s="618" t="s">
        <v>245</v>
      </c>
      <c r="CE8" s="619"/>
      <c r="CF8" s="619"/>
      <c r="CG8" s="619"/>
      <c r="CH8" s="619"/>
      <c r="CI8" s="619"/>
      <c r="CJ8" s="619"/>
      <c r="CK8" s="619"/>
      <c r="CL8" s="619"/>
      <c r="CM8" s="619"/>
      <c r="CN8" s="619"/>
      <c r="CO8" s="619"/>
      <c r="CP8" s="619"/>
      <c r="CQ8" s="620"/>
      <c r="CR8" s="621">
        <v>7671398</v>
      </c>
      <c r="CS8" s="622"/>
      <c r="CT8" s="622"/>
      <c r="CU8" s="622"/>
      <c r="CV8" s="622"/>
      <c r="CW8" s="622"/>
      <c r="CX8" s="622"/>
      <c r="CY8" s="623"/>
      <c r="CZ8" s="659">
        <v>24.7</v>
      </c>
      <c r="DA8" s="659"/>
      <c r="DB8" s="659"/>
      <c r="DC8" s="659"/>
      <c r="DD8" s="627">
        <v>117074</v>
      </c>
      <c r="DE8" s="622"/>
      <c r="DF8" s="622"/>
      <c r="DG8" s="622"/>
      <c r="DH8" s="622"/>
      <c r="DI8" s="622"/>
      <c r="DJ8" s="622"/>
      <c r="DK8" s="622"/>
      <c r="DL8" s="622"/>
      <c r="DM8" s="622"/>
      <c r="DN8" s="622"/>
      <c r="DO8" s="622"/>
      <c r="DP8" s="623"/>
      <c r="DQ8" s="627">
        <v>4109679</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22370</v>
      </c>
      <c r="S9" s="622"/>
      <c r="T9" s="622"/>
      <c r="U9" s="622"/>
      <c r="V9" s="622"/>
      <c r="W9" s="622"/>
      <c r="X9" s="622"/>
      <c r="Y9" s="623"/>
      <c r="Z9" s="659">
        <v>0.1</v>
      </c>
      <c r="AA9" s="659"/>
      <c r="AB9" s="659"/>
      <c r="AC9" s="659"/>
      <c r="AD9" s="660">
        <v>22370</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2068376</v>
      </c>
      <c r="BH9" s="622"/>
      <c r="BI9" s="622"/>
      <c r="BJ9" s="622"/>
      <c r="BK9" s="622"/>
      <c r="BL9" s="622"/>
      <c r="BM9" s="622"/>
      <c r="BN9" s="623"/>
      <c r="BO9" s="659">
        <v>26.7</v>
      </c>
      <c r="BP9" s="659"/>
      <c r="BQ9" s="659"/>
      <c r="BR9" s="659"/>
      <c r="BS9" s="660" t="s">
        <v>180</v>
      </c>
      <c r="BT9" s="660"/>
      <c r="BU9" s="660"/>
      <c r="BV9" s="660"/>
      <c r="BW9" s="660"/>
      <c r="BX9" s="660"/>
      <c r="BY9" s="660"/>
      <c r="BZ9" s="660"/>
      <c r="CA9" s="660"/>
      <c r="CB9" s="698"/>
      <c r="CD9" s="618" t="s">
        <v>248</v>
      </c>
      <c r="CE9" s="619"/>
      <c r="CF9" s="619"/>
      <c r="CG9" s="619"/>
      <c r="CH9" s="619"/>
      <c r="CI9" s="619"/>
      <c r="CJ9" s="619"/>
      <c r="CK9" s="619"/>
      <c r="CL9" s="619"/>
      <c r="CM9" s="619"/>
      <c r="CN9" s="619"/>
      <c r="CO9" s="619"/>
      <c r="CP9" s="619"/>
      <c r="CQ9" s="620"/>
      <c r="CR9" s="621">
        <v>3290649</v>
      </c>
      <c r="CS9" s="622"/>
      <c r="CT9" s="622"/>
      <c r="CU9" s="622"/>
      <c r="CV9" s="622"/>
      <c r="CW9" s="622"/>
      <c r="CX9" s="622"/>
      <c r="CY9" s="623"/>
      <c r="CZ9" s="659">
        <v>10.6</v>
      </c>
      <c r="DA9" s="659"/>
      <c r="DB9" s="659"/>
      <c r="DC9" s="659"/>
      <c r="DD9" s="627">
        <v>44034</v>
      </c>
      <c r="DE9" s="622"/>
      <c r="DF9" s="622"/>
      <c r="DG9" s="622"/>
      <c r="DH9" s="622"/>
      <c r="DI9" s="622"/>
      <c r="DJ9" s="622"/>
      <c r="DK9" s="622"/>
      <c r="DL9" s="622"/>
      <c r="DM9" s="622"/>
      <c r="DN9" s="622"/>
      <c r="DO9" s="622"/>
      <c r="DP9" s="623"/>
      <c r="DQ9" s="627">
        <v>2863137</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180</v>
      </c>
      <c r="S10" s="622"/>
      <c r="T10" s="622"/>
      <c r="U10" s="622"/>
      <c r="V10" s="622"/>
      <c r="W10" s="622"/>
      <c r="X10" s="622"/>
      <c r="Y10" s="623"/>
      <c r="Z10" s="659" t="s">
        <v>239</v>
      </c>
      <c r="AA10" s="659"/>
      <c r="AB10" s="659"/>
      <c r="AC10" s="659"/>
      <c r="AD10" s="660" t="s">
        <v>131</v>
      </c>
      <c r="AE10" s="660"/>
      <c r="AF10" s="660"/>
      <c r="AG10" s="660"/>
      <c r="AH10" s="660"/>
      <c r="AI10" s="660"/>
      <c r="AJ10" s="660"/>
      <c r="AK10" s="660"/>
      <c r="AL10" s="624" t="s">
        <v>131</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173518</v>
      </c>
      <c r="BH10" s="622"/>
      <c r="BI10" s="622"/>
      <c r="BJ10" s="622"/>
      <c r="BK10" s="622"/>
      <c r="BL10" s="622"/>
      <c r="BM10" s="622"/>
      <c r="BN10" s="623"/>
      <c r="BO10" s="659">
        <v>2.2000000000000002</v>
      </c>
      <c r="BP10" s="659"/>
      <c r="BQ10" s="659"/>
      <c r="BR10" s="659"/>
      <c r="BS10" s="660" t="s">
        <v>131</v>
      </c>
      <c r="BT10" s="660"/>
      <c r="BU10" s="660"/>
      <c r="BV10" s="660"/>
      <c r="BW10" s="660"/>
      <c r="BX10" s="660"/>
      <c r="BY10" s="660"/>
      <c r="BZ10" s="660"/>
      <c r="CA10" s="660"/>
      <c r="CB10" s="698"/>
      <c r="CD10" s="618" t="s">
        <v>251</v>
      </c>
      <c r="CE10" s="619"/>
      <c r="CF10" s="619"/>
      <c r="CG10" s="619"/>
      <c r="CH10" s="619"/>
      <c r="CI10" s="619"/>
      <c r="CJ10" s="619"/>
      <c r="CK10" s="619"/>
      <c r="CL10" s="619"/>
      <c r="CM10" s="619"/>
      <c r="CN10" s="619"/>
      <c r="CO10" s="619"/>
      <c r="CP10" s="619"/>
      <c r="CQ10" s="620"/>
      <c r="CR10" s="621">
        <v>32526</v>
      </c>
      <c r="CS10" s="622"/>
      <c r="CT10" s="622"/>
      <c r="CU10" s="622"/>
      <c r="CV10" s="622"/>
      <c r="CW10" s="622"/>
      <c r="CX10" s="622"/>
      <c r="CY10" s="623"/>
      <c r="CZ10" s="659">
        <v>0.1</v>
      </c>
      <c r="DA10" s="659"/>
      <c r="DB10" s="659"/>
      <c r="DC10" s="659"/>
      <c r="DD10" s="627">
        <v>19676</v>
      </c>
      <c r="DE10" s="622"/>
      <c r="DF10" s="622"/>
      <c r="DG10" s="622"/>
      <c r="DH10" s="622"/>
      <c r="DI10" s="622"/>
      <c r="DJ10" s="622"/>
      <c r="DK10" s="622"/>
      <c r="DL10" s="622"/>
      <c r="DM10" s="622"/>
      <c r="DN10" s="622"/>
      <c r="DO10" s="622"/>
      <c r="DP10" s="623"/>
      <c r="DQ10" s="627">
        <v>32526</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1146992</v>
      </c>
      <c r="S11" s="622"/>
      <c r="T11" s="622"/>
      <c r="U11" s="622"/>
      <c r="V11" s="622"/>
      <c r="W11" s="622"/>
      <c r="X11" s="622"/>
      <c r="Y11" s="623"/>
      <c r="Z11" s="624">
        <v>3.6</v>
      </c>
      <c r="AA11" s="625"/>
      <c r="AB11" s="625"/>
      <c r="AC11" s="626"/>
      <c r="AD11" s="627">
        <v>1146992</v>
      </c>
      <c r="AE11" s="622"/>
      <c r="AF11" s="622"/>
      <c r="AG11" s="622"/>
      <c r="AH11" s="622"/>
      <c r="AI11" s="622"/>
      <c r="AJ11" s="622"/>
      <c r="AK11" s="623"/>
      <c r="AL11" s="624">
        <v>5.7</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291179</v>
      </c>
      <c r="BH11" s="622"/>
      <c r="BI11" s="622"/>
      <c r="BJ11" s="622"/>
      <c r="BK11" s="622"/>
      <c r="BL11" s="622"/>
      <c r="BM11" s="622"/>
      <c r="BN11" s="623"/>
      <c r="BO11" s="659">
        <v>3.8</v>
      </c>
      <c r="BP11" s="659"/>
      <c r="BQ11" s="659"/>
      <c r="BR11" s="659"/>
      <c r="BS11" s="660" t="s">
        <v>180</v>
      </c>
      <c r="BT11" s="660"/>
      <c r="BU11" s="660"/>
      <c r="BV11" s="660"/>
      <c r="BW11" s="660"/>
      <c r="BX11" s="660"/>
      <c r="BY11" s="660"/>
      <c r="BZ11" s="660"/>
      <c r="CA11" s="660"/>
      <c r="CB11" s="698"/>
      <c r="CD11" s="618" t="s">
        <v>254</v>
      </c>
      <c r="CE11" s="619"/>
      <c r="CF11" s="619"/>
      <c r="CG11" s="619"/>
      <c r="CH11" s="619"/>
      <c r="CI11" s="619"/>
      <c r="CJ11" s="619"/>
      <c r="CK11" s="619"/>
      <c r="CL11" s="619"/>
      <c r="CM11" s="619"/>
      <c r="CN11" s="619"/>
      <c r="CO11" s="619"/>
      <c r="CP11" s="619"/>
      <c r="CQ11" s="620"/>
      <c r="CR11" s="621">
        <v>2827626</v>
      </c>
      <c r="CS11" s="622"/>
      <c r="CT11" s="622"/>
      <c r="CU11" s="622"/>
      <c r="CV11" s="622"/>
      <c r="CW11" s="622"/>
      <c r="CX11" s="622"/>
      <c r="CY11" s="623"/>
      <c r="CZ11" s="659">
        <v>9.1</v>
      </c>
      <c r="DA11" s="659"/>
      <c r="DB11" s="659"/>
      <c r="DC11" s="659"/>
      <c r="DD11" s="627">
        <v>504563</v>
      </c>
      <c r="DE11" s="622"/>
      <c r="DF11" s="622"/>
      <c r="DG11" s="622"/>
      <c r="DH11" s="622"/>
      <c r="DI11" s="622"/>
      <c r="DJ11" s="622"/>
      <c r="DK11" s="622"/>
      <c r="DL11" s="622"/>
      <c r="DM11" s="622"/>
      <c r="DN11" s="622"/>
      <c r="DO11" s="622"/>
      <c r="DP11" s="623"/>
      <c r="DQ11" s="627">
        <v>1653030</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59285</v>
      </c>
      <c r="S12" s="622"/>
      <c r="T12" s="622"/>
      <c r="U12" s="622"/>
      <c r="V12" s="622"/>
      <c r="W12" s="622"/>
      <c r="X12" s="622"/>
      <c r="Y12" s="623"/>
      <c r="Z12" s="659">
        <v>0.2</v>
      </c>
      <c r="AA12" s="659"/>
      <c r="AB12" s="659"/>
      <c r="AC12" s="659"/>
      <c r="AD12" s="660">
        <v>59285</v>
      </c>
      <c r="AE12" s="660"/>
      <c r="AF12" s="660"/>
      <c r="AG12" s="660"/>
      <c r="AH12" s="660"/>
      <c r="AI12" s="660"/>
      <c r="AJ12" s="660"/>
      <c r="AK12" s="660"/>
      <c r="AL12" s="624">
        <v>0.3</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4509773</v>
      </c>
      <c r="BH12" s="622"/>
      <c r="BI12" s="622"/>
      <c r="BJ12" s="622"/>
      <c r="BK12" s="622"/>
      <c r="BL12" s="622"/>
      <c r="BM12" s="622"/>
      <c r="BN12" s="623"/>
      <c r="BO12" s="659">
        <v>58.2</v>
      </c>
      <c r="BP12" s="659"/>
      <c r="BQ12" s="659"/>
      <c r="BR12" s="659"/>
      <c r="BS12" s="660" t="s">
        <v>239</v>
      </c>
      <c r="BT12" s="660"/>
      <c r="BU12" s="660"/>
      <c r="BV12" s="660"/>
      <c r="BW12" s="660"/>
      <c r="BX12" s="660"/>
      <c r="BY12" s="660"/>
      <c r="BZ12" s="660"/>
      <c r="CA12" s="660"/>
      <c r="CB12" s="698"/>
      <c r="CD12" s="618" t="s">
        <v>257</v>
      </c>
      <c r="CE12" s="619"/>
      <c r="CF12" s="619"/>
      <c r="CG12" s="619"/>
      <c r="CH12" s="619"/>
      <c r="CI12" s="619"/>
      <c r="CJ12" s="619"/>
      <c r="CK12" s="619"/>
      <c r="CL12" s="619"/>
      <c r="CM12" s="619"/>
      <c r="CN12" s="619"/>
      <c r="CO12" s="619"/>
      <c r="CP12" s="619"/>
      <c r="CQ12" s="620"/>
      <c r="CR12" s="621">
        <v>1128985</v>
      </c>
      <c r="CS12" s="622"/>
      <c r="CT12" s="622"/>
      <c r="CU12" s="622"/>
      <c r="CV12" s="622"/>
      <c r="CW12" s="622"/>
      <c r="CX12" s="622"/>
      <c r="CY12" s="623"/>
      <c r="CZ12" s="659">
        <v>3.6</v>
      </c>
      <c r="DA12" s="659"/>
      <c r="DB12" s="659"/>
      <c r="DC12" s="659"/>
      <c r="DD12" s="627">
        <v>63731</v>
      </c>
      <c r="DE12" s="622"/>
      <c r="DF12" s="622"/>
      <c r="DG12" s="622"/>
      <c r="DH12" s="622"/>
      <c r="DI12" s="622"/>
      <c r="DJ12" s="622"/>
      <c r="DK12" s="622"/>
      <c r="DL12" s="622"/>
      <c r="DM12" s="622"/>
      <c r="DN12" s="622"/>
      <c r="DO12" s="622"/>
      <c r="DP12" s="623"/>
      <c r="DQ12" s="627">
        <v>790432</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180</v>
      </c>
      <c r="S13" s="622"/>
      <c r="T13" s="622"/>
      <c r="U13" s="622"/>
      <c r="V13" s="622"/>
      <c r="W13" s="622"/>
      <c r="X13" s="622"/>
      <c r="Y13" s="623"/>
      <c r="Z13" s="659" t="s">
        <v>239</v>
      </c>
      <c r="AA13" s="659"/>
      <c r="AB13" s="659"/>
      <c r="AC13" s="659"/>
      <c r="AD13" s="660" t="s">
        <v>180</v>
      </c>
      <c r="AE13" s="660"/>
      <c r="AF13" s="660"/>
      <c r="AG13" s="660"/>
      <c r="AH13" s="660"/>
      <c r="AI13" s="660"/>
      <c r="AJ13" s="660"/>
      <c r="AK13" s="660"/>
      <c r="AL13" s="624" t="s">
        <v>239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4423957</v>
      </c>
      <c r="BH13" s="622"/>
      <c r="BI13" s="622"/>
      <c r="BJ13" s="622"/>
      <c r="BK13" s="622"/>
      <c r="BL13" s="622"/>
      <c r="BM13" s="622"/>
      <c r="BN13" s="623"/>
      <c r="BO13" s="659">
        <v>57.1</v>
      </c>
      <c r="BP13" s="659"/>
      <c r="BQ13" s="659"/>
      <c r="BR13" s="659"/>
      <c r="BS13" s="660" t="s">
        <v>131</v>
      </c>
      <c r="BT13" s="660"/>
      <c r="BU13" s="660"/>
      <c r="BV13" s="660"/>
      <c r="BW13" s="660"/>
      <c r="BX13" s="660"/>
      <c r="BY13" s="660"/>
      <c r="BZ13" s="660"/>
      <c r="CA13" s="660"/>
      <c r="CB13" s="698"/>
      <c r="CD13" s="618" t="s">
        <v>260</v>
      </c>
      <c r="CE13" s="619"/>
      <c r="CF13" s="619"/>
      <c r="CG13" s="619"/>
      <c r="CH13" s="619"/>
      <c r="CI13" s="619"/>
      <c r="CJ13" s="619"/>
      <c r="CK13" s="619"/>
      <c r="CL13" s="619"/>
      <c r="CM13" s="619"/>
      <c r="CN13" s="619"/>
      <c r="CO13" s="619"/>
      <c r="CP13" s="619"/>
      <c r="CQ13" s="620"/>
      <c r="CR13" s="621">
        <v>3206710</v>
      </c>
      <c r="CS13" s="622"/>
      <c r="CT13" s="622"/>
      <c r="CU13" s="622"/>
      <c r="CV13" s="622"/>
      <c r="CW13" s="622"/>
      <c r="CX13" s="622"/>
      <c r="CY13" s="623"/>
      <c r="CZ13" s="659">
        <v>10.3</v>
      </c>
      <c r="DA13" s="659"/>
      <c r="DB13" s="659"/>
      <c r="DC13" s="659"/>
      <c r="DD13" s="627">
        <v>665696</v>
      </c>
      <c r="DE13" s="622"/>
      <c r="DF13" s="622"/>
      <c r="DG13" s="622"/>
      <c r="DH13" s="622"/>
      <c r="DI13" s="622"/>
      <c r="DJ13" s="622"/>
      <c r="DK13" s="622"/>
      <c r="DL13" s="622"/>
      <c r="DM13" s="622"/>
      <c r="DN13" s="622"/>
      <c r="DO13" s="622"/>
      <c r="DP13" s="623"/>
      <c r="DQ13" s="627">
        <v>2379390</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648</v>
      </c>
      <c r="S14" s="622"/>
      <c r="T14" s="622"/>
      <c r="U14" s="622"/>
      <c r="V14" s="622"/>
      <c r="W14" s="622"/>
      <c r="X14" s="622"/>
      <c r="Y14" s="623"/>
      <c r="Z14" s="659">
        <v>0</v>
      </c>
      <c r="AA14" s="659"/>
      <c r="AB14" s="659"/>
      <c r="AC14" s="659"/>
      <c r="AD14" s="660">
        <v>648</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220372</v>
      </c>
      <c r="BH14" s="622"/>
      <c r="BI14" s="622"/>
      <c r="BJ14" s="622"/>
      <c r="BK14" s="622"/>
      <c r="BL14" s="622"/>
      <c r="BM14" s="622"/>
      <c r="BN14" s="623"/>
      <c r="BO14" s="659">
        <v>2.8</v>
      </c>
      <c r="BP14" s="659"/>
      <c r="BQ14" s="659"/>
      <c r="BR14" s="659"/>
      <c r="BS14" s="660" t="s">
        <v>131</v>
      </c>
      <c r="BT14" s="660"/>
      <c r="BU14" s="660"/>
      <c r="BV14" s="660"/>
      <c r="BW14" s="660"/>
      <c r="BX14" s="660"/>
      <c r="BY14" s="660"/>
      <c r="BZ14" s="660"/>
      <c r="CA14" s="660"/>
      <c r="CB14" s="698"/>
      <c r="CD14" s="618" t="s">
        <v>263</v>
      </c>
      <c r="CE14" s="619"/>
      <c r="CF14" s="619"/>
      <c r="CG14" s="619"/>
      <c r="CH14" s="619"/>
      <c r="CI14" s="619"/>
      <c r="CJ14" s="619"/>
      <c r="CK14" s="619"/>
      <c r="CL14" s="619"/>
      <c r="CM14" s="619"/>
      <c r="CN14" s="619"/>
      <c r="CO14" s="619"/>
      <c r="CP14" s="619"/>
      <c r="CQ14" s="620"/>
      <c r="CR14" s="621">
        <v>1170088</v>
      </c>
      <c r="CS14" s="622"/>
      <c r="CT14" s="622"/>
      <c r="CU14" s="622"/>
      <c r="CV14" s="622"/>
      <c r="CW14" s="622"/>
      <c r="CX14" s="622"/>
      <c r="CY14" s="623"/>
      <c r="CZ14" s="659">
        <v>3.8</v>
      </c>
      <c r="DA14" s="659"/>
      <c r="DB14" s="659"/>
      <c r="DC14" s="659"/>
      <c r="DD14" s="627">
        <v>129265</v>
      </c>
      <c r="DE14" s="622"/>
      <c r="DF14" s="622"/>
      <c r="DG14" s="622"/>
      <c r="DH14" s="622"/>
      <c r="DI14" s="622"/>
      <c r="DJ14" s="622"/>
      <c r="DK14" s="622"/>
      <c r="DL14" s="622"/>
      <c r="DM14" s="622"/>
      <c r="DN14" s="622"/>
      <c r="DO14" s="622"/>
      <c r="DP14" s="623"/>
      <c r="DQ14" s="627">
        <v>997260</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180</v>
      </c>
      <c r="S15" s="622"/>
      <c r="T15" s="622"/>
      <c r="U15" s="622"/>
      <c r="V15" s="622"/>
      <c r="W15" s="622"/>
      <c r="X15" s="622"/>
      <c r="Y15" s="623"/>
      <c r="Z15" s="659" t="s">
        <v>180</v>
      </c>
      <c r="AA15" s="659"/>
      <c r="AB15" s="659"/>
      <c r="AC15" s="659"/>
      <c r="AD15" s="660" t="s">
        <v>239</v>
      </c>
      <c r="AE15" s="660"/>
      <c r="AF15" s="660"/>
      <c r="AG15" s="660"/>
      <c r="AH15" s="660"/>
      <c r="AI15" s="660"/>
      <c r="AJ15" s="660"/>
      <c r="AK15" s="660"/>
      <c r="AL15" s="624" t="s">
        <v>131</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279326</v>
      </c>
      <c r="BH15" s="622"/>
      <c r="BI15" s="622"/>
      <c r="BJ15" s="622"/>
      <c r="BK15" s="622"/>
      <c r="BL15" s="622"/>
      <c r="BM15" s="622"/>
      <c r="BN15" s="623"/>
      <c r="BO15" s="659">
        <v>3.6</v>
      </c>
      <c r="BP15" s="659"/>
      <c r="BQ15" s="659"/>
      <c r="BR15" s="659"/>
      <c r="BS15" s="660" t="s">
        <v>131</v>
      </c>
      <c r="BT15" s="660"/>
      <c r="BU15" s="660"/>
      <c r="BV15" s="660"/>
      <c r="BW15" s="660"/>
      <c r="BX15" s="660"/>
      <c r="BY15" s="660"/>
      <c r="BZ15" s="660"/>
      <c r="CA15" s="660"/>
      <c r="CB15" s="698"/>
      <c r="CD15" s="618" t="s">
        <v>266</v>
      </c>
      <c r="CE15" s="619"/>
      <c r="CF15" s="619"/>
      <c r="CG15" s="619"/>
      <c r="CH15" s="619"/>
      <c r="CI15" s="619"/>
      <c r="CJ15" s="619"/>
      <c r="CK15" s="619"/>
      <c r="CL15" s="619"/>
      <c r="CM15" s="619"/>
      <c r="CN15" s="619"/>
      <c r="CO15" s="619"/>
      <c r="CP15" s="619"/>
      <c r="CQ15" s="620"/>
      <c r="CR15" s="621">
        <v>3551729</v>
      </c>
      <c r="CS15" s="622"/>
      <c r="CT15" s="622"/>
      <c r="CU15" s="622"/>
      <c r="CV15" s="622"/>
      <c r="CW15" s="622"/>
      <c r="CX15" s="622"/>
      <c r="CY15" s="623"/>
      <c r="CZ15" s="659">
        <v>11.4</v>
      </c>
      <c r="DA15" s="659"/>
      <c r="DB15" s="659"/>
      <c r="DC15" s="659"/>
      <c r="DD15" s="627">
        <v>442774</v>
      </c>
      <c r="DE15" s="622"/>
      <c r="DF15" s="622"/>
      <c r="DG15" s="622"/>
      <c r="DH15" s="622"/>
      <c r="DI15" s="622"/>
      <c r="DJ15" s="622"/>
      <c r="DK15" s="622"/>
      <c r="DL15" s="622"/>
      <c r="DM15" s="622"/>
      <c r="DN15" s="622"/>
      <c r="DO15" s="622"/>
      <c r="DP15" s="623"/>
      <c r="DQ15" s="627">
        <v>2653746</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35214</v>
      </c>
      <c r="S16" s="622"/>
      <c r="T16" s="622"/>
      <c r="U16" s="622"/>
      <c r="V16" s="622"/>
      <c r="W16" s="622"/>
      <c r="X16" s="622"/>
      <c r="Y16" s="623"/>
      <c r="Z16" s="659">
        <v>0.1</v>
      </c>
      <c r="AA16" s="659"/>
      <c r="AB16" s="659"/>
      <c r="AC16" s="659"/>
      <c r="AD16" s="660">
        <v>35214</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180</v>
      </c>
      <c r="BH16" s="622"/>
      <c r="BI16" s="622"/>
      <c r="BJ16" s="622"/>
      <c r="BK16" s="622"/>
      <c r="BL16" s="622"/>
      <c r="BM16" s="622"/>
      <c r="BN16" s="623"/>
      <c r="BO16" s="659" t="s">
        <v>239</v>
      </c>
      <c r="BP16" s="659"/>
      <c r="BQ16" s="659"/>
      <c r="BR16" s="659"/>
      <c r="BS16" s="660" t="s">
        <v>131</v>
      </c>
      <c r="BT16" s="660"/>
      <c r="BU16" s="660"/>
      <c r="BV16" s="660"/>
      <c r="BW16" s="660"/>
      <c r="BX16" s="660"/>
      <c r="BY16" s="660"/>
      <c r="BZ16" s="660"/>
      <c r="CA16" s="660"/>
      <c r="CB16" s="698"/>
      <c r="CD16" s="618" t="s">
        <v>269</v>
      </c>
      <c r="CE16" s="619"/>
      <c r="CF16" s="619"/>
      <c r="CG16" s="619"/>
      <c r="CH16" s="619"/>
      <c r="CI16" s="619"/>
      <c r="CJ16" s="619"/>
      <c r="CK16" s="619"/>
      <c r="CL16" s="619"/>
      <c r="CM16" s="619"/>
      <c r="CN16" s="619"/>
      <c r="CO16" s="619"/>
      <c r="CP16" s="619"/>
      <c r="CQ16" s="620"/>
      <c r="CR16" s="621">
        <v>43498</v>
      </c>
      <c r="CS16" s="622"/>
      <c r="CT16" s="622"/>
      <c r="CU16" s="622"/>
      <c r="CV16" s="622"/>
      <c r="CW16" s="622"/>
      <c r="CX16" s="622"/>
      <c r="CY16" s="623"/>
      <c r="CZ16" s="659">
        <v>0.1</v>
      </c>
      <c r="DA16" s="659"/>
      <c r="DB16" s="659"/>
      <c r="DC16" s="659"/>
      <c r="DD16" s="627" t="s">
        <v>180</v>
      </c>
      <c r="DE16" s="622"/>
      <c r="DF16" s="622"/>
      <c r="DG16" s="622"/>
      <c r="DH16" s="622"/>
      <c r="DI16" s="622"/>
      <c r="DJ16" s="622"/>
      <c r="DK16" s="622"/>
      <c r="DL16" s="622"/>
      <c r="DM16" s="622"/>
      <c r="DN16" s="622"/>
      <c r="DO16" s="622"/>
      <c r="DP16" s="623"/>
      <c r="DQ16" s="627">
        <v>28743</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115085</v>
      </c>
      <c r="S17" s="622"/>
      <c r="T17" s="622"/>
      <c r="U17" s="622"/>
      <c r="V17" s="622"/>
      <c r="W17" s="622"/>
      <c r="X17" s="622"/>
      <c r="Y17" s="623"/>
      <c r="Z17" s="659">
        <v>0.4</v>
      </c>
      <c r="AA17" s="659"/>
      <c r="AB17" s="659"/>
      <c r="AC17" s="659"/>
      <c r="AD17" s="660">
        <v>115085</v>
      </c>
      <c r="AE17" s="660"/>
      <c r="AF17" s="660"/>
      <c r="AG17" s="660"/>
      <c r="AH17" s="660"/>
      <c r="AI17" s="660"/>
      <c r="AJ17" s="660"/>
      <c r="AK17" s="660"/>
      <c r="AL17" s="624">
        <v>0.6</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180</v>
      </c>
      <c r="BH17" s="622"/>
      <c r="BI17" s="622"/>
      <c r="BJ17" s="622"/>
      <c r="BK17" s="622"/>
      <c r="BL17" s="622"/>
      <c r="BM17" s="622"/>
      <c r="BN17" s="623"/>
      <c r="BO17" s="659" t="s">
        <v>180</v>
      </c>
      <c r="BP17" s="659"/>
      <c r="BQ17" s="659"/>
      <c r="BR17" s="659"/>
      <c r="BS17" s="660" t="s">
        <v>180</v>
      </c>
      <c r="BT17" s="660"/>
      <c r="BU17" s="660"/>
      <c r="BV17" s="660"/>
      <c r="BW17" s="660"/>
      <c r="BX17" s="660"/>
      <c r="BY17" s="660"/>
      <c r="BZ17" s="660"/>
      <c r="CA17" s="660"/>
      <c r="CB17" s="698"/>
      <c r="CD17" s="618" t="s">
        <v>272</v>
      </c>
      <c r="CE17" s="619"/>
      <c r="CF17" s="619"/>
      <c r="CG17" s="619"/>
      <c r="CH17" s="619"/>
      <c r="CI17" s="619"/>
      <c r="CJ17" s="619"/>
      <c r="CK17" s="619"/>
      <c r="CL17" s="619"/>
      <c r="CM17" s="619"/>
      <c r="CN17" s="619"/>
      <c r="CO17" s="619"/>
      <c r="CP17" s="619"/>
      <c r="CQ17" s="620"/>
      <c r="CR17" s="621">
        <v>2819314</v>
      </c>
      <c r="CS17" s="622"/>
      <c r="CT17" s="622"/>
      <c r="CU17" s="622"/>
      <c r="CV17" s="622"/>
      <c r="CW17" s="622"/>
      <c r="CX17" s="622"/>
      <c r="CY17" s="623"/>
      <c r="CZ17" s="659">
        <v>9.1</v>
      </c>
      <c r="DA17" s="659"/>
      <c r="DB17" s="659"/>
      <c r="DC17" s="659"/>
      <c r="DD17" s="627" t="s">
        <v>180</v>
      </c>
      <c r="DE17" s="622"/>
      <c r="DF17" s="622"/>
      <c r="DG17" s="622"/>
      <c r="DH17" s="622"/>
      <c r="DI17" s="622"/>
      <c r="DJ17" s="622"/>
      <c r="DK17" s="622"/>
      <c r="DL17" s="622"/>
      <c r="DM17" s="622"/>
      <c r="DN17" s="622"/>
      <c r="DO17" s="622"/>
      <c r="DP17" s="623"/>
      <c r="DQ17" s="627">
        <v>2699308</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27244</v>
      </c>
      <c r="S18" s="622"/>
      <c r="T18" s="622"/>
      <c r="U18" s="622"/>
      <c r="V18" s="622"/>
      <c r="W18" s="622"/>
      <c r="X18" s="622"/>
      <c r="Y18" s="623"/>
      <c r="Z18" s="659">
        <v>0.1</v>
      </c>
      <c r="AA18" s="659"/>
      <c r="AB18" s="659"/>
      <c r="AC18" s="659"/>
      <c r="AD18" s="660">
        <v>27244</v>
      </c>
      <c r="AE18" s="660"/>
      <c r="AF18" s="660"/>
      <c r="AG18" s="660"/>
      <c r="AH18" s="660"/>
      <c r="AI18" s="660"/>
      <c r="AJ18" s="660"/>
      <c r="AK18" s="660"/>
      <c r="AL18" s="624">
        <v>0.1</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239</v>
      </c>
      <c r="BP18" s="659"/>
      <c r="BQ18" s="659"/>
      <c r="BR18" s="659"/>
      <c r="BS18" s="660" t="s">
        <v>239</v>
      </c>
      <c r="BT18" s="660"/>
      <c r="BU18" s="660"/>
      <c r="BV18" s="660"/>
      <c r="BW18" s="660"/>
      <c r="BX18" s="660"/>
      <c r="BY18" s="660"/>
      <c r="BZ18" s="660"/>
      <c r="CA18" s="660"/>
      <c r="CB18" s="698"/>
      <c r="CD18" s="618" t="s">
        <v>275</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239</v>
      </c>
      <c r="DA18" s="659"/>
      <c r="DB18" s="659"/>
      <c r="DC18" s="659"/>
      <c r="DD18" s="627" t="s">
        <v>239</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25569</v>
      </c>
      <c r="S19" s="622"/>
      <c r="T19" s="622"/>
      <c r="U19" s="622"/>
      <c r="V19" s="622"/>
      <c r="W19" s="622"/>
      <c r="X19" s="622"/>
      <c r="Y19" s="623"/>
      <c r="Z19" s="659">
        <v>0.1</v>
      </c>
      <c r="AA19" s="659"/>
      <c r="AB19" s="659"/>
      <c r="AC19" s="659"/>
      <c r="AD19" s="660">
        <v>25569</v>
      </c>
      <c r="AE19" s="660"/>
      <c r="AF19" s="660"/>
      <c r="AG19" s="660"/>
      <c r="AH19" s="660"/>
      <c r="AI19" s="660"/>
      <c r="AJ19" s="660"/>
      <c r="AK19" s="660"/>
      <c r="AL19" s="624">
        <v>0.1</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81279</v>
      </c>
      <c r="BH19" s="622"/>
      <c r="BI19" s="622"/>
      <c r="BJ19" s="622"/>
      <c r="BK19" s="622"/>
      <c r="BL19" s="622"/>
      <c r="BM19" s="622"/>
      <c r="BN19" s="623"/>
      <c r="BO19" s="659">
        <v>1</v>
      </c>
      <c r="BP19" s="659"/>
      <c r="BQ19" s="659"/>
      <c r="BR19" s="659"/>
      <c r="BS19" s="660" t="s">
        <v>239</v>
      </c>
      <c r="BT19" s="660"/>
      <c r="BU19" s="660"/>
      <c r="BV19" s="660"/>
      <c r="BW19" s="660"/>
      <c r="BX19" s="660"/>
      <c r="BY19" s="660"/>
      <c r="BZ19" s="660"/>
      <c r="CA19" s="660"/>
      <c r="CB19" s="698"/>
      <c r="CD19" s="618" t="s">
        <v>278</v>
      </c>
      <c r="CE19" s="619"/>
      <c r="CF19" s="619"/>
      <c r="CG19" s="619"/>
      <c r="CH19" s="619"/>
      <c r="CI19" s="619"/>
      <c r="CJ19" s="619"/>
      <c r="CK19" s="619"/>
      <c r="CL19" s="619"/>
      <c r="CM19" s="619"/>
      <c r="CN19" s="619"/>
      <c r="CO19" s="619"/>
      <c r="CP19" s="619"/>
      <c r="CQ19" s="620"/>
      <c r="CR19" s="621" t="s">
        <v>180</v>
      </c>
      <c r="CS19" s="622"/>
      <c r="CT19" s="622"/>
      <c r="CU19" s="622"/>
      <c r="CV19" s="622"/>
      <c r="CW19" s="622"/>
      <c r="CX19" s="622"/>
      <c r="CY19" s="623"/>
      <c r="CZ19" s="659" t="s">
        <v>180</v>
      </c>
      <c r="DA19" s="659"/>
      <c r="DB19" s="659"/>
      <c r="DC19" s="659"/>
      <c r="DD19" s="627" t="s">
        <v>180</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1675</v>
      </c>
      <c r="S20" s="622"/>
      <c r="T20" s="622"/>
      <c r="U20" s="622"/>
      <c r="V20" s="622"/>
      <c r="W20" s="622"/>
      <c r="X20" s="622"/>
      <c r="Y20" s="623"/>
      <c r="Z20" s="659">
        <v>0</v>
      </c>
      <c r="AA20" s="659"/>
      <c r="AB20" s="659"/>
      <c r="AC20" s="659"/>
      <c r="AD20" s="660">
        <v>1675</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81279</v>
      </c>
      <c r="BH20" s="622"/>
      <c r="BI20" s="622"/>
      <c r="BJ20" s="622"/>
      <c r="BK20" s="622"/>
      <c r="BL20" s="622"/>
      <c r="BM20" s="622"/>
      <c r="BN20" s="623"/>
      <c r="BO20" s="659">
        <v>1</v>
      </c>
      <c r="BP20" s="659"/>
      <c r="BQ20" s="659"/>
      <c r="BR20" s="659"/>
      <c r="BS20" s="660" t="s">
        <v>131</v>
      </c>
      <c r="BT20" s="660"/>
      <c r="BU20" s="660"/>
      <c r="BV20" s="660"/>
      <c r="BW20" s="660"/>
      <c r="BX20" s="660"/>
      <c r="BY20" s="660"/>
      <c r="BZ20" s="660"/>
      <c r="CA20" s="660"/>
      <c r="CB20" s="698"/>
      <c r="CD20" s="618" t="s">
        <v>281</v>
      </c>
      <c r="CE20" s="619"/>
      <c r="CF20" s="619"/>
      <c r="CG20" s="619"/>
      <c r="CH20" s="619"/>
      <c r="CI20" s="619"/>
      <c r="CJ20" s="619"/>
      <c r="CK20" s="619"/>
      <c r="CL20" s="619"/>
      <c r="CM20" s="619"/>
      <c r="CN20" s="619"/>
      <c r="CO20" s="619"/>
      <c r="CP20" s="619"/>
      <c r="CQ20" s="620"/>
      <c r="CR20" s="621">
        <v>31069943</v>
      </c>
      <c r="CS20" s="622"/>
      <c r="CT20" s="622"/>
      <c r="CU20" s="622"/>
      <c r="CV20" s="622"/>
      <c r="CW20" s="622"/>
      <c r="CX20" s="622"/>
      <c r="CY20" s="623"/>
      <c r="CZ20" s="659">
        <v>100</v>
      </c>
      <c r="DA20" s="659"/>
      <c r="DB20" s="659"/>
      <c r="DC20" s="659"/>
      <c r="DD20" s="627">
        <v>2157883</v>
      </c>
      <c r="DE20" s="622"/>
      <c r="DF20" s="622"/>
      <c r="DG20" s="622"/>
      <c r="DH20" s="622"/>
      <c r="DI20" s="622"/>
      <c r="DJ20" s="622"/>
      <c r="DK20" s="622"/>
      <c r="DL20" s="622"/>
      <c r="DM20" s="622"/>
      <c r="DN20" s="622"/>
      <c r="DO20" s="622"/>
      <c r="DP20" s="623"/>
      <c r="DQ20" s="627">
        <v>22170929</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11500695</v>
      </c>
      <c r="S21" s="622"/>
      <c r="T21" s="622"/>
      <c r="U21" s="622"/>
      <c r="V21" s="622"/>
      <c r="W21" s="622"/>
      <c r="X21" s="622"/>
      <c r="Y21" s="623"/>
      <c r="Z21" s="659">
        <v>35.700000000000003</v>
      </c>
      <c r="AA21" s="659"/>
      <c r="AB21" s="659"/>
      <c r="AC21" s="659"/>
      <c r="AD21" s="660">
        <v>10388413</v>
      </c>
      <c r="AE21" s="660"/>
      <c r="AF21" s="660"/>
      <c r="AG21" s="660"/>
      <c r="AH21" s="660"/>
      <c r="AI21" s="660"/>
      <c r="AJ21" s="660"/>
      <c r="AK21" s="660"/>
      <c r="AL21" s="624">
        <v>52</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81279</v>
      </c>
      <c r="BH21" s="622"/>
      <c r="BI21" s="622"/>
      <c r="BJ21" s="622"/>
      <c r="BK21" s="622"/>
      <c r="BL21" s="622"/>
      <c r="BM21" s="622"/>
      <c r="BN21" s="623"/>
      <c r="BO21" s="659">
        <v>1</v>
      </c>
      <c r="BP21" s="659"/>
      <c r="BQ21" s="659"/>
      <c r="BR21" s="659"/>
      <c r="BS21" s="660" t="s">
        <v>239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10388413</v>
      </c>
      <c r="S22" s="622"/>
      <c r="T22" s="622"/>
      <c r="U22" s="622"/>
      <c r="V22" s="622"/>
      <c r="W22" s="622"/>
      <c r="X22" s="622"/>
      <c r="Y22" s="623"/>
      <c r="Z22" s="659">
        <v>32.200000000000003</v>
      </c>
      <c r="AA22" s="659"/>
      <c r="AB22" s="659"/>
      <c r="AC22" s="659"/>
      <c r="AD22" s="660">
        <v>10388413</v>
      </c>
      <c r="AE22" s="660"/>
      <c r="AF22" s="660"/>
      <c r="AG22" s="660"/>
      <c r="AH22" s="660"/>
      <c r="AI22" s="660"/>
      <c r="AJ22" s="660"/>
      <c r="AK22" s="660"/>
      <c r="AL22" s="624">
        <v>52</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239</v>
      </c>
      <c r="BH22" s="622"/>
      <c r="BI22" s="622"/>
      <c r="BJ22" s="622"/>
      <c r="BK22" s="622"/>
      <c r="BL22" s="622"/>
      <c r="BM22" s="622"/>
      <c r="BN22" s="623"/>
      <c r="BO22" s="659" t="s">
        <v>180</v>
      </c>
      <c r="BP22" s="659"/>
      <c r="BQ22" s="659"/>
      <c r="BR22" s="659"/>
      <c r="BS22" s="660" t="s">
        <v>180</v>
      </c>
      <c r="BT22" s="660"/>
      <c r="BU22" s="660"/>
      <c r="BV22" s="660"/>
      <c r="BW22" s="660"/>
      <c r="BX22" s="660"/>
      <c r="BY22" s="660"/>
      <c r="BZ22" s="660"/>
      <c r="CA22" s="660"/>
      <c r="CB22" s="698"/>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1112236</v>
      </c>
      <c r="S23" s="622"/>
      <c r="T23" s="622"/>
      <c r="U23" s="622"/>
      <c r="V23" s="622"/>
      <c r="W23" s="622"/>
      <c r="X23" s="622"/>
      <c r="Y23" s="623"/>
      <c r="Z23" s="659">
        <v>3.4</v>
      </c>
      <c r="AA23" s="659"/>
      <c r="AB23" s="659"/>
      <c r="AC23" s="659"/>
      <c r="AD23" s="660" t="s">
        <v>239</v>
      </c>
      <c r="AE23" s="660"/>
      <c r="AF23" s="660"/>
      <c r="AG23" s="660"/>
      <c r="AH23" s="660"/>
      <c r="AI23" s="660"/>
      <c r="AJ23" s="660"/>
      <c r="AK23" s="660"/>
      <c r="AL23" s="624" t="s">
        <v>239</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239</v>
      </c>
      <c r="BH23" s="622"/>
      <c r="BI23" s="622"/>
      <c r="BJ23" s="622"/>
      <c r="BK23" s="622"/>
      <c r="BL23" s="622"/>
      <c r="BM23" s="622"/>
      <c r="BN23" s="623"/>
      <c r="BO23" s="659" t="s">
        <v>180</v>
      </c>
      <c r="BP23" s="659"/>
      <c r="BQ23" s="659"/>
      <c r="BR23" s="659"/>
      <c r="BS23" s="660" t="s">
        <v>180</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v>46</v>
      </c>
      <c r="S24" s="622"/>
      <c r="T24" s="622"/>
      <c r="U24" s="622"/>
      <c r="V24" s="622"/>
      <c r="W24" s="622"/>
      <c r="X24" s="622"/>
      <c r="Y24" s="623"/>
      <c r="Z24" s="659">
        <v>0</v>
      </c>
      <c r="AA24" s="659"/>
      <c r="AB24" s="659"/>
      <c r="AC24" s="659"/>
      <c r="AD24" s="660" t="s">
        <v>131</v>
      </c>
      <c r="AE24" s="660"/>
      <c r="AF24" s="660"/>
      <c r="AG24" s="660"/>
      <c r="AH24" s="660"/>
      <c r="AI24" s="660"/>
      <c r="AJ24" s="660"/>
      <c r="AK24" s="660"/>
      <c r="AL24" s="624" t="s">
        <v>180</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180</v>
      </c>
      <c r="BH24" s="622"/>
      <c r="BI24" s="622"/>
      <c r="BJ24" s="622"/>
      <c r="BK24" s="622"/>
      <c r="BL24" s="622"/>
      <c r="BM24" s="622"/>
      <c r="BN24" s="623"/>
      <c r="BO24" s="659" t="s">
        <v>180</v>
      </c>
      <c r="BP24" s="659"/>
      <c r="BQ24" s="659"/>
      <c r="BR24" s="659"/>
      <c r="BS24" s="660" t="s">
        <v>180</v>
      </c>
      <c r="BT24" s="660"/>
      <c r="BU24" s="660"/>
      <c r="BV24" s="660"/>
      <c r="BW24" s="660"/>
      <c r="BX24" s="660"/>
      <c r="BY24" s="660"/>
      <c r="BZ24" s="660"/>
      <c r="CA24" s="660"/>
      <c r="CB24" s="698"/>
      <c r="CD24" s="679" t="s">
        <v>296</v>
      </c>
      <c r="CE24" s="680"/>
      <c r="CF24" s="680"/>
      <c r="CG24" s="680"/>
      <c r="CH24" s="680"/>
      <c r="CI24" s="680"/>
      <c r="CJ24" s="680"/>
      <c r="CK24" s="680"/>
      <c r="CL24" s="680"/>
      <c r="CM24" s="680"/>
      <c r="CN24" s="680"/>
      <c r="CO24" s="680"/>
      <c r="CP24" s="680"/>
      <c r="CQ24" s="681"/>
      <c r="CR24" s="676">
        <v>11497570</v>
      </c>
      <c r="CS24" s="677"/>
      <c r="CT24" s="677"/>
      <c r="CU24" s="677"/>
      <c r="CV24" s="677"/>
      <c r="CW24" s="677"/>
      <c r="CX24" s="677"/>
      <c r="CY24" s="702"/>
      <c r="CZ24" s="703">
        <v>37</v>
      </c>
      <c r="DA24" s="685"/>
      <c r="DB24" s="685"/>
      <c r="DC24" s="705"/>
      <c r="DD24" s="701">
        <v>8380543</v>
      </c>
      <c r="DE24" s="677"/>
      <c r="DF24" s="677"/>
      <c r="DG24" s="677"/>
      <c r="DH24" s="677"/>
      <c r="DI24" s="677"/>
      <c r="DJ24" s="677"/>
      <c r="DK24" s="702"/>
      <c r="DL24" s="701">
        <v>8082917</v>
      </c>
      <c r="DM24" s="677"/>
      <c r="DN24" s="677"/>
      <c r="DO24" s="677"/>
      <c r="DP24" s="677"/>
      <c r="DQ24" s="677"/>
      <c r="DR24" s="677"/>
      <c r="DS24" s="677"/>
      <c r="DT24" s="677"/>
      <c r="DU24" s="677"/>
      <c r="DV24" s="702"/>
      <c r="DW24" s="703">
        <v>40.5</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20984776</v>
      </c>
      <c r="S25" s="622"/>
      <c r="T25" s="622"/>
      <c r="U25" s="622"/>
      <c r="V25" s="622"/>
      <c r="W25" s="622"/>
      <c r="X25" s="622"/>
      <c r="Y25" s="623"/>
      <c r="Z25" s="659">
        <v>65.099999999999994</v>
      </c>
      <c r="AA25" s="659"/>
      <c r="AB25" s="659"/>
      <c r="AC25" s="659"/>
      <c r="AD25" s="660">
        <v>19872494</v>
      </c>
      <c r="AE25" s="660"/>
      <c r="AF25" s="660"/>
      <c r="AG25" s="660"/>
      <c r="AH25" s="660"/>
      <c r="AI25" s="660"/>
      <c r="AJ25" s="660"/>
      <c r="AK25" s="660"/>
      <c r="AL25" s="624">
        <v>99.5</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59" t="s">
        <v>239</v>
      </c>
      <c r="BP25" s="659"/>
      <c r="BQ25" s="659"/>
      <c r="BR25" s="659"/>
      <c r="BS25" s="660" t="s">
        <v>180</v>
      </c>
      <c r="BT25" s="660"/>
      <c r="BU25" s="660"/>
      <c r="BV25" s="660"/>
      <c r="BW25" s="660"/>
      <c r="BX25" s="660"/>
      <c r="BY25" s="660"/>
      <c r="BZ25" s="660"/>
      <c r="CA25" s="660"/>
      <c r="CB25" s="698"/>
      <c r="CD25" s="618" t="s">
        <v>299</v>
      </c>
      <c r="CE25" s="619"/>
      <c r="CF25" s="619"/>
      <c r="CG25" s="619"/>
      <c r="CH25" s="619"/>
      <c r="CI25" s="619"/>
      <c r="CJ25" s="619"/>
      <c r="CK25" s="619"/>
      <c r="CL25" s="619"/>
      <c r="CM25" s="619"/>
      <c r="CN25" s="619"/>
      <c r="CO25" s="619"/>
      <c r="CP25" s="619"/>
      <c r="CQ25" s="620"/>
      <c r="CR25" s="621">
        <v>5337292</v>
      </c>
      <c r="CS25" s="634"/>
      <c r="CT25" s="634"/>
      <c r="CU25" s="634"/>
      <c r="CV25" s="634"/>
      <c r="CW25" s="634"/>
      <c r="CX25" s="634"/>
      <c r="CY25" s="635"/>
      <c r="CZ25" s="624">
        <v>17.2</v>
      </c>
      <c r="DA25" s="636"/>
      <c r="DB25" s="636"/>
      <c r="DC25" s="637"/>
      <c r="DD25" s="627">
        <v>4812414</v>
      </c>
      <c r="DE25" s="634"/>
      <c r="DF25" s="634"/>
      <c r="DG25" s="634"/>
      <c r="DH25" s="634"/>
      <c r="DI25" s="634"/>
      <c r="DJ25" s="634"/>
      <c r="DK25" s="635"/>
      <c r="DL25" s="627">
        <v>4776176</v>
      </c>
      <c r="DM25" s="634"/>
      <c r="DN25" s="634"/>
      <c r="DO25" s="634"/>
      <c r="DP25" s="634"/>
      <c r="DQ25" s="634"/>
      <c r="DR25" s="634"/>
      <c r="DS25" s="634"/>
      <c r="DT25" s="634"/>
      <c r="DU25" s="634"/>
      <c r="DV25" s="635"/>
      <c r="DW25" s="624">
        <v>23.9</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5232</v>
      </c>
      <c r="S26" s="622"/>
      <c r="T26" s="622"/>
      <c r="U26" s="622"/>
      <c r="V26" s="622"/>
      <c r="W26" s="622"/>
      <c r="X26" s="622"/>
      <c r="Y26" s="623"/>
      <c r="Z26" s="659">
        <v>0</v>
      </c>
      <c r="AA26" s="659"/>
      <c r="AB26" s="659"/>
      <c r="AC26" s="659"/>
      <c r="AD26" s="660">
        <v>5232</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180</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698"/>
      <c r="CD26" s="618" t="s">
        <v>302</v>
      </c>
      <c r="CE26" s="619"/>
      <c r="CF26" s="619"/>
      <c r="CG26" s="619"/>
      <c r="CH26" s="619"/>
      <c r="CI26" s="619"/>
      <c r="CJ26" s="619"/>
      <c r="CK26" s="619"/>
      <c r="CL26" s="619"/>
      <c r="CM26" s="619"/>
      <c r="CN26" s="619"/>
      <c r="CO26" s="619"/>
      <c r="CP26" s="619"/>
      <c r="CQ26" s="620"/>
      <c r="CR26" s="621">
        <v>3054823</v>
      </c>
      <c r="CS26" s="622"/>
      <c r="CT26" s="622"/>
      <c r="CU26" s="622"/>
      <c r="CV26" s="622"/>
      <c r="CW26" s="622"/>
      <c r="CX26" s="622"/>
      <c r="CY26" s="623"/>
      <c r="CZ26" s="624">
        <v>9.8000000000000007</v>
      </c>
      <c r="DA26" s="636"/>
      <c r="DB26" s="636"/>
      <c r="DC26" s="637"/>
      <c r="DD26" s="627">
        <v>2880447</v>
      </c>
      <c r="DE26" s="622"/>
      <c r="DF26" s="622"/>
      <c r="DG26" s="622"/>
      <c r="DH26" s="622"/>
      <c r="DI26" s="622"/>
      <c r="DJ26" s="622"/>
      <c r="DK26" s="623"/>
      <c r="DL26" s="627" t="s">
        <v>180</v>
      </c>
      <c r="DM26" s="622"/>
      <c r="DN26" s="622"/>
      <c r="DO26" s="622"/>
      <c r="DP26" s="622"/>
      <c r="DQ26" s="622"/>
      <c r="DR26" s="622"/>
      <c r="DS26" s="622"/>
      <c r="DT26" s="622"/>
      <c r="DU26" s="622"/>
      <c r="DV26" s="623"/>
      <c r="DW26" s="624" t="s">
        <v>180</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49959</v>
      </c>
      <c r="S27" s="622"/>
      <c r="T27" s="622"/>
      <c r="U27" s="622"/>
      <c r="V27" s="622"/>
      <c r="W27" s="622"/>
      <c r="X27" s="622"/>
      <c r="Y27" s="623"/>
      <c r="Z27" s="659">
        <v>0.2</v>
      </c>
      <c r="AA27" s="659"/>
      <c r="AB27" s="659"/>
      <c r="AC27" s="659"/>
      <c r="AD27" s="660" t="s">
        <v>239</v>
      </c>
      <c r="AE27" s="660"/>
      <c r="AF27" s="660"/>
      <c r="AG27" s="660"/>
      <c r="AH27" s="660"/>
      <c r="AI27" s="660"/>
      <c r="AJ27" s="660"/>
      <c r="AK27" s="660"/>
      <c r="AL27" s="624" t="s">
        <v>180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7743048</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8"/>
      <c r="CD27" s="618" t="s">
        <v>305</v>
      </c>
      <c r="CE27" s="619"/>
      <c r="CF27" s="619"/>
      <c r="CG27" s="619"/>
      <c r="CH27" s="619"/>
      <c r="CI27" s="619"/>
      <c r="CJ27" s="619"/>
      <c r="CK27" s="619"/>
      <c r="CL27" s="619"/>
      <c r="CM27" s="619"/>
      <c r="CN27" s="619"/>
      <c r="CO27" s="619"/>
      <c r="CP27" s="619"/>
      <c r="CQ27" s="620"/>
      <c r="CR27" s="621">
        <v>3340964</v>
      </c>
      <c r="CS27" s="634"/>
      <c r="CT27" s="634"/>
      <c r="CU27" s="634"/>
      <c r="CV27" s="634"/>
      <c r="CW27" s="634"/>
      <c r="CX27" s="634"/>
      <c r="CY27" s="635"/>
      <c r="CZ27" s="624">
        <v>10.8</v>
      </c>
      <c r="DA27" s="636"/>
      <c r="DB27" s="636"/>
      <c r="DC27" s="637"/>
      <c r="DD27" s="627">
        <v>868821</v>
      </c>
      <c r="DE27" s="634"/>
      <c r="DF27" s="634"/>
      <c r="DG27" s="634"/>
      <c r="DH27" s="634"/>
      <c r="DI27" s="634"/>
      <c r="DJ27" s="634"/>
      <c r="DK27" s="635"/>
      <c r="DL27" s="627">
        <v>863333</v>
      </c>
      <c r="DM27" s="634"/>
      <c r="DN27" s="634"/>
      <c r="DO27" s="634"/>
      <c r="DP27" s="634"/>
      <c r="DQ27" s="634"/>
      <c r="DR27" s="634"/>
      <c r="DS27" s="634"/>
      <c r="DT27" s="634"/>
      <c r="DU27" s="634"/>
      <c r="DV27" s="635"/>
      <c r="DW27" s="624">
        <v>4.3</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531204</v>
      </c>
      <c r="S28" s="622"/>
      <c r="T28" s="622"/>
      <c r="U28" s="622"/>
      <c r="V28" s="622"/>
      <c r="W28" s="622"/>
      <c r="X28" s="622"/>
      <c r="Y28" s="623"/>
      <c r="Z28" s="659">
        <v>1.6</v>
      </c>
      <c r="AA28" s="659"/>
      <c r="AB28" s="659"/>
      <c r="AC28" s="659"/>
      <c r="AD28" s="660">
        <v>86322</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2819314</v>
      </c>
      <c r="CS28" s="622"/>
      <c r="CT28" s="622"/>
      <c r="CU28" s="622"/>
      <c r="CV28" s="622"/>
      <c r="CW28" s="622"/>
      <c r="CX28" s="622"/>
      <c r="CY28" s="623"/>
      <c r="CZ28" s="624">
        <v>9.1</v>
      </c>
      <c r="DA28" s="636"/>
      <c r="DB28" s="636"/>
      <c r="DC28" s="637"/>
      <c r="DD28" s="627">
        <v>2699308</v>
      </c>
      <c r="DE28" s="622"/>
      <c r="DF28" s="622"/>
      <c r="DG28" s="622"/>
      <c r="DH28" s="622"/>
      <c r="DI28" s="622"/>
      <c r="DJ28" s="622"/>
      <c r="DK28" s="623"/>
      <c r="DL28" s="627">
        <v>2443408</v>
      </c>
      <c r="DM28" s="622"/>
      <c r="DN28" s="622"/>
      <c r="DO28" s="622"/>
      <c r="DP28" s="622"/>
      <c r="DQ28" s="622"/>
      <c r="DR28" s="622"/>
      <c r="DS28" s="622"/>
      <c r="DT28" s="622"/>
      <c r="DU28" s="622"/>
      <c r="DV28" s="623"/>
      <c r="DW28" s="624">
        <v>12.2</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34411</v>
      </c>
      <c r="S29" s="622"/>
      <c r="T29" s="622"/>
      <c r="U29" s="622"/>
      <c r="V29" s="622"/>
      <c r="W29" s="622"/>
      <c r="X29" s="622"/>
      <c r="Y29" s="623"/>
      <c r="Z29" s="659">
        <v>0.1</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309</v>
      </c>
      <c r="CE29" s="641"/>
      <c r="CF29" s="618" t="s">
        <v>310</v>
      </c>
      <c r="CG29" s="619"/>
      <c r="CH29" s="619"/>
      <c r="CI29" s="619"/>
      <c r="CJ29" s="619"/>
      <c r="CK29" s="619"/>
      <c r="CL29" s="619"/>
      <c r="CM29" s="619"/>
      <c r="CN29" s="619"/>
      <c r="CO29" s="619"/>
      <c r="CP29" s="619"/>
      <c r="CQ29" s="620"/>
      <c r="CR29" s="621">
        <v>2819314</v>
      </c>
      <c r="CS29" s="634"/>
      <c r="CT29" s="634"/>
      <c r="CU29" s="634"/>
      <c r="CV29" s="634"/>
      <c r="CW29" s="634"/>
      <c r="CX29" s="634"/>
      <c r="CY29" s="635"/>
      <c r="CZ29" s="624">
        <v>9.1</v>
      </c>
      <c r="DA29" s="636"/>
      <c r="DB29" s="636"/>
      <c r="DC29" s="637"/>
      <c r="DD29" s="627">
        <v>2699308</v>
      </c>
      <c r="DE29" s="634"/>
      <c r="DF29" s="634"/>
      <c r="DG29" s="634"/>
      <c r="DH29" s="634"/>
      <c r="DI29" s="634"/>
      <c r="DJ29" s="634"/>
      <c r="DK29" s="635"/>
      <c r="DL29" s="627">
        <v>2443408</v>
      </c>
      <c r="DM29" s="634"/>
      <c r="DN29" s="634"/>
      <c r="DO29" s="634"/>
      <c r="DP29" s="634"/>
      <c r="DQ29" s="634"/>
      <c r="DR29" s="634"/>
      <c r="DS29" s="634"/>
      <c r="DT29" s="634"/>
      <c r="DU29" s="634"/>
      <c r="DV29" s="635"/>
      <c r="DW29" s="624">
        <v>12.2</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2989805</v>
      </c>
      <c r="S30" s="622"/>
      <c r="T30" s="622"/>
      <c r="U30" s="622"/>
      <c r="V30" s="622"/>
      <c r="W30" s="622"/>
      <c r="X30" s="622"/>
      <c r="Y30" s="623"/>
      <c r="Z30" s="659">
        <v>9.3000000000000007</v>
      </c>
      <c r="AA30" s="659"/>
      <c r="AB30" s="659"/>
      <c r="AC30" s="659"/>
      <c r="AD30" s="660" t="s">
        <v>180</v>
      </c>
      <c r="AE30" s="660"/>
      <c r="AF30" s="660"/>
      <c r="AG30" s="660"/>
      <c r="AH30" s="660"/>
      <c r="AI30" s="660"/>
      <c r="AJ30" s="660"/>
      <c r="AK30" s="660"/>
      <c r="AL30" s="624" t="s">
        <v>180</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2725394</v>
      </c>
      <c r="CS30" s="622"/>
      <c r="CT30" s="622"/>
      <c r="CU30" s="622"/>
      <c r="CV30" s="622"/>
      <c r="CW30" s="622"/>
      <c r="CX30" s="622"/>
      <c r="CY30" s="623"/>
      <c r="CZ30" s="624">
        <v>8.8000000000000007</v>
      </c>
      <c r="DA30" s="636"/>
      <c r="DB30" s="636"/>
      <c r="DC30" s="637"/>
      <c r="DD30" s="627">
        <v>2616565</v>
      </c>
      <c r="DE30" s="622"/>
      <c r="DF30" s="622"/>
      <c r="DG30" s="622"/>
      <c r="DH30" s="622"/>
      <c r="DI30" s="622"/>
      <c r="DJ30" s="622"/>
      <c r="DK30" s="623"/>
      <c r="DL30" s="627">
        <v>2360665</v>
      </c>
      <c r="DM30" s="622"/>
      <c r="DN30" s="622"/>
      <c r="DO30" s="622"/>
      <c r="DP30" s="622"/>
      <c r="DQ30" s="622"/>
      <c r="DR30" s="622"/>
      <c r="DS30" s="622"/>
      <c r="DT30" s="622"/>
      <c r="DU30" s="622"/>
      <c r="DV30" s="623"/>
      <c r="DW30" s="624">
        <v>11.8</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180</v>
      </c>
      <c r="AA31" s="659"/>
      <c r="AB31" s="659"/>
      <c r="AC31" s="659"/>
      <c r="AD31" s="660" t="s">
        <v>239</v>
      </c>
      <c r="AE31" s="660"/>
      <c r="AF31" s="660"/>
      <c r="AG31" s="660"/>
      <c r="AH31" s="660"/>
      <c r="AI31" s="660"/>
      <c r="AJ31" s="660"/>
      <c r="AK31" s="660"/>
      <c r="AL31" s="624" t="s">
        <v>180</v>
      </c>
      <c r="AM31" s="625"/>
      <c r="AN31" s="625"/>
      <c r="AO31" s="661"/>
      <c r="AP31" s="691" t="s">
        <v>316</v>
      </c>
      <c r="AQ31" s="692"/>
      <c r="AR31" s="692"/>
      <c r="AS31" s="692"/>
      <c r="AT31" s="693" t="s">
        <v>317</v>
      </c>
      <c r="AU31" s="218"/>
      <c r="AV31" s="218"/>
      <c r="AW31" s="218"/>
      <c r="AX31" s="679" t="s">
        <v>192</v>
      </c>
      <c r="AY31" s="680"/>
      <c r="AZ31" s="680"/>
      <c r="BA31" s="680"/>
      <c r="BB31" s="680"/>
      <c r="BC31" s="680"/>
      <c r="BD31" s="680"/>
      <c r="BE31" s="680"/>
      <c r="BF31" s="681"/>
      <c r="BG31" s="683">
        <v>99.3</v>
      </c>
      <c r="BH31" s="684"/>
      <c r="BI31" s="684"/>
      <c r="BJ31" s="684"/>
      <c r="BK31" s="684"/>
      <c r="BL31" s="684"/>
      <c r="BM31" s="685">
        <v>96.8</v>
      </c>
      <c r="BN31" s="684"/>
      <c r="BO31" s="684"/>
      <c r="BP31" s="684"/>
      <c r="BQ31" s="686"/>
      <c r="BR31" s="683">
        <v>99.4</v>
      </c>
      <c r="BS31" s="684"/>
      <c r="BT31" s="684"/>
      <c r="BU31" s="684"/>
      <c r="BV31" s="684"/>
      <c r="BW31" s="684"/>
      <c r="BX31" s="685">
        <v>96.3</v>
      </c>
      <c r="BY31" s="684"/>
      <c r="BZ31" s="684"/>
      <c r="CA31" s="684"/>
      <c r="CB31" s="686"/>
      <c r="CD31" s="642"/>
      <c r="CE31" s="643"/>
      <c r="CF31" s="618" t="s">
        <v>318</v>
      </c>
      <c r="CG31" s="619"/>
      <c r="CH31" s="619"/>
      <c r="CI31" s="619"/>
      <c r="CJ31" s="619"/>
      <c r="CK31" s="619"/>
      <c r="CL31" s="619"/>
      <c r="CM31" s="619"/>
      <c r="CN31" s="619"/>
      <c r="CO31" s="619"/>
      <c r="CP31" s="619"/>
      <c r="CQ31" s="620"/>
      <c r="CR31" s="621">
        <v>93920</v>
      </c>
      <c r="CS31" s="634"/>
      <c r="CT31" s="634"/>
      <c r="CU31" s="634"/>
      <c r="CV31" s="634"/>
      <c r="CW31" s="634"/>
      <c r="CX31" s="634"/>
      <c r="CY31" s="635"/>
      <c r="CZ31" s="624">
        <v>0.3</v>
      </c>
      <c r="DA31" s="636"/>
      <c r="DB31" s="636"/>
      <c r="DC31" s="637"/>
      <c r="DD31" s="627">
        <v>82743</v>
      </c>
      <c r="DE31" s="634"/>
      <c r="DF31" s="634"/>
      <c r="DG31" s="634"/>
      <c r="DH31" s="634"/>
      <c r="DI31" s="634"/>
      <c r="DJ31" s="634"/>
      <c r="DK31" s="635"/>
      <c r="DL31" s="627">
        <v>82743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2130924</v>
      </c>
      <c r="S32" s="622"/>
      <c r="T32" s="622"/>
      <c r="U32" s="622"/>
      <c r="V32" s="622"/>
      <c r="W32" s="622"/>
      <c r="X32" s="622"/>
      <c r="Y32" s="623"/>
      <c r="Z32" s="659">
        <v>6.6</v>
      </c>
      <c r="AA32" s="659"/>
      <c r="AB32" s="659"/>
      <c r="AC32" s="659"/>
      <c r="AD32" s="660" t="s">
        <v>180</v>
      </c>
      <c r="AE32" s="660"/>
      <c r="AF32" s="660"/>
      <c r="AG32" s="660"/>
      <c r="AH32" s="660"/>
      <c r="AI32" s="660"/>
      <c r="AJ32" s="660"/>
      <c r="AK32" s="660"/>
      <c r="AL32" s="624" t="s">
        <v>180</v>
      </c>
      <c r="AM32" s="625"/>
      <c r="AN32" s="625"/>
      <c r="AO32" s="661"/>
      <c r="AP32" s="662"/>
      <c r="AQ32" s="663"/>
      <c r="AR32" s="663"/>
      <c r="AS32" s="663"/>
      <c r="AT32" s="694"/>
      <c r="AU32" s="214" t="s">
        <v>320</v>
      </c>
      <c r="AX32" s="618" t="s">
        <v>321</v>
      </c>
      <c r="AY32" s="619"/>
      <c r="AZ32" s="619"/>
      <c r="BA32" s="619"/>
      <c r="BB32" s="619"/>
      <c r="BC32" s="619"/>
      <c r="BD32" s="619"/>
      <c r="BE32" s="619"/>
      <c r="BF32" s="620"/>
      <c r="BG32" s="687">
        <v>99.6</v>
      </c>
      <c r="BH32" s="634"/>
      <c r="BI32" s="634"/>
      <c r="BJ32" s="634"/>
      <c r="BK32" s="634"/>
      <c r="BL32" s="634"/>
      <c r="BM32" s="625">
        <v>98.8</v>
      </c>
      <c r="BN32" s="634"/>
      <c r="BO32" s="634"/>
      <c r="BP32" s="634"/>
      <c r="BQ32" s="657"/>
      <c r="BR32" s="687">
        <v>99.6</v>
      </c>
      <c r="BS32" s="634"/>
      <c r="BT32" s="634"/>
      <c r="BU32" s="634"/>
      <c r="BV32" s="634"/>
      <c r="BW32" s="634"/>
      <c r="BX32" s="625">
        <v>98.4</v>
      </c>
      <c r="BY32" s="634"/>
      <c r="BZ32" s="634"/>
      <c r="CA32" s="634"/>
      <c r="CB32" s="657"/>
      <c r="CD32" s="644"/>
      <c r="CE32" s="645"/>
      <c r="CF32" s="618" t="s">
        <v>322</v>
      </c>
      <c r="CG32" s="619"/>
      <c r="CH32" s="619"/>
      <c r="CI32" s="619"/>
      <c r="CJ32" s="619"/>
      <c r="CK32" s="619"/>
      <c r="CL32" s="619"/>
      <c r="CM32" s="619"/>
      <c r="CN32" s="619"/>
      <c r="CO32" s="619"/>
      <c r="CP32" s="619"/>
      <c r="CQ32" s="620"/>
      <c r="CR32" s="621" t="s">
        <v>239</v>
      </c>
      <c r="CS32" s="622"/>
      <c r="CT32" s="622"/>
      <c r="CU32" s="622"/>
      <c r="CV32" s="622"/>
      <c r="CW32" s="622"/>
      <c r="CX32" s="622"/>
      <c r="CY32" s="623"/>
      <c r="CZ32" s="624" t="s">
        <v>180</v>
      </c>
      <c r="DA32" s="636"/>
      <c r="DB32" s="636"/>
      <c r="DC32" s="637"/>
      <c r="DD32" s="627" t="s">
        <v>239</v>
      </c>
      <c r="DE32" s="622"/>
      <c r="DF32" s="622"/>
      <c r="DG32" s="622"/>
      <c r="DH32" s="622"/>
      <c r="DI32" s="622"/>
      <c r="DJ32" s="622"/>
      <c r="DK32" s="623"/>
      <c r="DL32" s="627" t="s">
        <v>131</v>
      </c>
      <c r="DM32" s="622"/>
      <c r="DN32" s="622"/>
      <c r="DO32" s="622"/>
      <c r="DP32" s="622"/>
      <c r="DQ32" s="622"/>
      <c r="DR32" s="622"/>
      <c r="DS32" s="622"/>
      <c r="DT32" s="622"/>
      <c r="DU32" s="622"/>
      <c r="DV32" s="623"/>
      <c r="DW32" s="624" t="s">
        <v>180</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65169</v>
      </c>
      <c r="S33" s="622"/>
      <c r="T33" s="622"/>
      <c r="U33" s="622"/>
      <c r="V33" s="622"/>
      <c r="W33" s="622"/>
      <c r="X33" s="622"/>
      <c r="Y33" s="623"/>
      <c r="Z33" s="659">
        <v>0.2</v>
      </c>
      <c r="AA33" s="659"/>
      <c r="AB33" s="659"/>
      <c r="AC33" s="659"/>
      <c r="AD33" s="660" t="s">
        <v>180</v>
      </c>
      <c r="AE33" s="660"/>
      <c r="AF33" s="660"/>
      <c r="AG33" s="660"/>
      <c r="AH33" s="660"/>
      <c r="AI33" s="660"/>
      <c r="AJ33" s="660"/>
      <c r="AK33" s="660"/>
      <c r="AL33" s="624" t="s">
        <v>180</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99.1</v>
      </c>
      <c r="BH33" s="606"/>
      <c r="BI33" s="606"/>
      <c r="BJ33" s="606"/>
      <c r="BK33" s="606"/>
      <c r="BL33" s="606"/>
      <c r="BM33" s="652">
        <v>95.4</v>
      </c>
      <c r="BN33" s="606"/>
      <c r="BO33" s="606"/>
      <c r="BP33" s="606"/>
      <c r="BQ33" s="669"/>
      <c r="BR33" s="682">
        <v>99.3</v>
      </c>
      <c r="BS33" s="606"/>
      <c r="BT33" s="606"/>
      <c r="BU33" s="606"/>
      <c r="BV33" s="606"/>
      <c r="BW33" s="606"/>
      <c r="BX33" s="652">
        <v>94.8</v>
      </c>
      <c r="BY33" s="606"/>
      <c r="BZ33" s="606"/>
      <c r="CA33" s="606"/>
      <c r="CB33" s="669"/>
      <c r="CD33" s="618" t="s">
        <v>325</v>
      </c>
      <c r="CE33" s="619"/>
      <c r="CF33" s="619"/>
      <c r="CG33" s="619"/>
      <c r="CH33" s="619"/>
      <c r="CI33" s="619"/>
      <c r="CJ33" s="619"/>
      <c r="CK33" s="619"/>
      <c r="CL33" s="619"/>
      <c r="CM33" s="619"/>
      <c r="CN33" s="619"/>
      <c r="CO33" s="619"/>
      <c r="CP33" s="619"/>
      <c r="CQ33" s="620"/>
      <c r="CR33" s="621">
        <v>17370992</v>
      </c>
      <c r="CS33" s="634"/>
      <c r="CT33" s="634"/>
      <c r="CU33" s="634"/>
      <c r="CV33" s="634"/>
      <c r="CW33" s="634"/>
      <c r="CX33" s="634"/>
      <c r="CY33" s="635"/>
      <c r="CZ33" s="624">
        <v>55.9</v>
      </c>
      <c r="DA33" s="636"/>
      <c r="DB33" s="636"/>
      <c r="DC33" s="637"/>
      <c r="DD33" s="627">
        <v>13346374</v>
      </c>
      <c r="DE33" s="634"/>
      <c r="DF33" s="634"/>
      <c r="DG33" s="634"/>
      <c r="DH33" s="634"/>
      <c r="DI33" s="634"/>
      <c r="DJ33" s="634"/>
      <c r="DK33" s="635"/>
      <c r="DL33" s="627">
        <v>8555663</v>
      </c>
      <c r="DM33" s="634"/>
      <c r="DN33" s="634"/>
      <c r="DO33" s="634"/>
      <c r="DP33" s="634"/>
      <c r="DQ33" s="634"/>
      <c r="DR33" s="634"/>
      <c r="DS33" s="634"/>
      <c r="DT33" s="634"/>
      <c r="DU33" s="634"/>
      <c r="DV33" s="635"/>
      <c r="DW33" s="624">
        <v>42.8</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1597787</v>
      </c>
      <c r="S34" s="622"/>
      <c r="T34" s="622"/>
      <c r="U34" s="622"/>
      <c r="V34" s="622"/>
      <c r="W34" s="622"/>
      <c r="X34" s="622"/>
      <c r="Y34" s="623"/>
      <c r="Z34" s="659">
        <v>5</v>
      </c>
      <c r="AA34" s="659"/>
      <c r="AB34" s="659"/>
      <c r="AC34" s="659"/>
      <c r="AD34" s="660" t="s">
        <v>180</v>
      </c>
      <c r="AE34" s="660"/>
      <c r="AF34" s="660"/>
      <c r="AG34" s="660"/>
      <c r="AH34" s="660"/>
      <c r="AI34" s="660"/>
      <c r="AJ34" s="660"/>
      <c r="AK34" s="660"/>
      <c r="AL34" s="624" t="s">
        <v>180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4645419</v>
      </c>
      <c r="CS34" s="622"/>
      <c r="CT34" s="622"/>
      <c r="CU34" s="622"/>
      <c r="CV34" s="622"/>
      <c r="CW34" s="622"/>
      <c r="CX34" s="622"/>
      <c r="CY34" s="623"/>
      <c r="CZ34" s="624">
        <v>15</v>
      </c>
      <c r="DA34" s="636"/>
      <c r="DB34" s="636"/>
      <c r="DC34" s="637"/>
      <c r="DD34" s="627">
        <v>2816495</v>
      </c>
      <c r="DE34" s="622"/>
      <c r="DF34" s="622"/>
      <c r="DG34" s="622"/>
      <c r="DH34" s="622"/>
      <c r="DI34" s="622"/>
      <c r="DJ34" s="622"/>
      <c r="DK34" s="623"/>
      <c r="DL34" s="627">
        <v>2386919</v>
      </c>
      <c r="DM34" s="622"/>
      <c r="DN34" s="622"/>
      <c r="DO34" s="622"/>
      <c r="DP34" s="622"/>
      <c r="DQ34" s="622"/>
      <c r="DR34" s="622"/>
      <c r="DS34" s="622"/>
      <c r="DT34" s="622"/>
      <c r="DU34" s="622"/>
      <c r="DV34" s="623"/>
      <c r="DW34" s="624">
        <v>11.9</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247642</v>
      </c>
      <c r="S35" s="622"/>
      <c r="T35" s="622"/>
      <c r="U35" s="622"/>
      <c r="V35" s="622"/>
      <c r="W35" s="622"/>
      <c r="X35" s="622"/>
      <c r="Y35" s="623"/>
      <c r="Z35" s="659">
        <v>0.8</v>
      </c>
      <c r="AA35" s="659"/>
      <c r="AB35" s="659"/>
      <c r="AC35" s="659"/>
      <c r="AD35" s="660" t="s">
        <v>180</v>
      </c>
      <c r="AE35" s="660"/>
      <c r="AF35" s="660"/>
      <c r="AG35" s="660"/>
      <c r="AH35" s="660"/>
      <c r="AI35" s="660"/>
      <c r="AJ35" s="660"/>
      <c r="AK35" s="660"/>
      <c r="AL35" s="624" t="s">
        <v>131</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731415</v>
      </c>
      <c r="CS35" s="634"/>
      <c r="CT35" s="634"/>
      <c r="CU35" s="634"/>
      <c r="CV35" s="634"/>
      <c r="CW35" s="634"/>
      <c r="CX35" s="634"/>
      <c r="CY35" s="635"/>
      <c r="CZ35" s="624">
        <v>2.4</v>
      </c>
      <c r="DA35" s="636"/>
      <c r="DB35" s="636"/>
      <c r="DC35" s="637"/>
      <c r="DD35" s="627">
        <v>488139</v>
      </c>
      <c r="DE35" s="634"/>
      <c r="DF35" s="634"/>
      <c r="DG35" s="634"/>
      <c r="DH35" s="634"/>
      <c r="DI35" s="634"/>
      <c r="DJ35" s="634"/>
      <c r="DK35" s="635"/>
      <c r="DL35" s="627">
        <v>405904</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1533773</v>
      </c>
      <c r="S36" s="622"/>
      <c r="T36" s="622"/>
      <c r="U36" s="622"/>
      <c r="V36" s="622"/>
      <c r="W36" s="622"/>
      <c r="X36" s="622"/>
      <c r="Y36" s="623"/>
      <c r="Z36" s="659">
        <v>4.8</v>
      </c>
      <c r="AA36" s="659"/>
      <c r="AB36" s="659"/>
      <c r="AC36" s="659"/>
      <c r="AD36" s="660" t="s">
        <v>131</v>
      </c>
      <c r="AE36" s="660"/>
      <c r="AF36" s="660"/>
      <c r="AG36" s="660"/>
      <c r="AH36" s="660"/>
      <c r="AI36" s="660"/>
      <c r="AJ36" s="660"/>
      <c r="AK36" s="660"/>
      <c r="AL36" s="624" t="s">
        <v>180</v>
      </c>
      <c r="AM36" s="625"/>
      <c r="AN36" s="625"/>
      <c r="AO36" s="661"/>
      <c r="AP36" s="222"/>
      <c r="AQ36" s="670" t="s">
        <v>333</v>
      </c>
      <c r="AR36" s="671"/>
      <c r="AS36" s="671"/>
      <c r="AT36" s="671"/>
      <c r="AU36" s="671"/>
      <c r="AV36" s="671"/>
      <c r="AW36" s="671"/>
      <c r="AX36" s="671"/>
      <c r="AY36" s="672"/>
      <c r="AZ36" s="676">
        <v>5958301</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1438</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7895208</v>
      </c>
      <c r="CS36" s="622"/>
      <c r="CT36" s="622"/>
      <c r="CU36" s="622"/>
      <c r="CV36" s="622"/>
      <c r="CW36" s="622"/>
      <c r="CX36" s="622"/>
      <c r="CY36" s="623"/>
      <c r="CZ36" s="624">
        <v>25.4</v>
      </c>
      <c r="DA36" s="636"/>
      <c r="DB36" s="636"/>
      <c r="DC36" s="637"/>
      <c r="DD36" s="627">
        <v>6817701</v>
      </c>
      <c r="DE36" s="622"/>
      <c r="DF36" s="622"/>
      <c r="DG36" s="622"/>
      <c r="DH36" s="622"/>
      <c r="DI36" s="622"/>
      <c r="DJ36" s="622"/>
      <c r="DK36" s="623"/>
      <c r="DL36" s="627">
        <v>4331049</v>
      </c>
      <c r="DM36" s="622"/>
      <c r="DN36" s="622"/>
      <c r="DO36" s="622"/>
      <c r="DP36" s="622"/>
      <c r="DQ36" s="622"/>
      <c r="DR36" s="622"/>
      <c r="DS36" s="622"/>
      <c r="DT36" s="622"/>
      <c r="DU36" s="622"/>
      <c r="DV36" s="623"/>
      <c r="DW36" s="624">
        <v>21.7</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618442</v>
      </c>
      <c r="S37" s="622"/>
      <c r="T37" s="622"/>
      <c r="U37" s="622"/>
      <c r="V37" s="622"/>
      <c r="W37" s="622"/>
      <c r="X37" s="622"/>
      <c r="Y37" s="623"/>
      <c r="Z37" s="659">
        <v>1.9</v>
      </c>
      <c r="AA37" s="659"/>
      <c r="AB37" s="659"/>
      <c r="AC37" s="659"/>
      <c r="AD37" s="660">
        <v>13444</v>
      </c>
      <c r="AE37" s="660"/>
      <c r="AF37" s="660"/>
      <c r="AG37" s="660"/>
      <c r="AH37" s="660"/>
      <c r="AI37" s="660"/>
      <c r="AJ37" s="660"/>
      <c r="AK37" s="660"/>
      <c r="AL37" s="624">
        <v>0.1</v>
      </c>
      <c r="AM37" s="625"/>
      <c r="AN37" s="625"/>
      <c r="AO37" s="661"/>
      <c r="AQ37" s="654" t="s">
        <v>337</v>
      </c>
      <c r="AR37" s="655"/>
      <c r="AS37" s="655"/>
      <c r="AT37" s="655"/>
      <c r="AU37" s="655"/>
      <c r="AV37" s="655"/>
      <c r="AW37" s="655"/>
      <c r="AX37" s="655"/>
      <c r="AY37" s="656"/>
      <c r="AZ37" s="621">
        <v>2519513</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-78187</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1533710</v>
      </c>
      <c r="CS37" s="634"/>
      <c r="CT37" s="634"/>
      <c r="CU37" s="634"/>
      <c r="CV37" s="634"/>
      <c r="CW37" s="634"/>
      <c r="CX37" s="634"/>
      <c r="CY37" s="635"/>
      <c r="CZ37" s="624">
        <v>4.9000000000000004</v>
      </c>
      <c r="DA37" s="636"/>
      <c r="DB37" s="636"/>
      <c r="DC37" s="637"/>
      <c r="DD37" s="627">
        <v>1484530</v>
      </c>
      <c r="DE37" s="634"/>
      <c r="DF37" s="634"/>
      <c r="DG37" s="634"/>
      <c r="DH37" s="634"/>
      <c r="DI37" s="634"/>
      <c r="DJ37" s="634"/>
      <c r="DK37" s="635"/>
      <c r="DL37" s="627">
        <v>1478019</v>
      </c>
      <c r="DM37" s="634"/>
      <c r="DN37" s="634"/>
      <c r="DO37" s="634"/>
      <c r="DP37" s="634"/>
      <c r="DQ37" s="634"/>
      <c r="DR37" s="634"/>
      <c r="DS37" s="634"/>
      <c r="DT37" s="634"/>
      <c r="DU37" s="634"/>
      <c r="DV37" s="635"/>
      <c r="DW37" s="624">
        <v>7.4</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1467700</v>
      </c>
      <c r="S38" s="622"/>
      <c r="T38" s="622"/>
      <c r="U38" s="622"/>
      <c r="V38" s="622"/>
      <c r="W38" s="622"/>
      <c r="X38" s="622"/>
      <c r="Y38" s="623"/>
      <c r="Z38" s="659">
        <v>4.5999999999999996</v>
      </c>
      <c r="AA38" s="659"/>
      <c r="AB38" s="659"/>
      <c r="AC38" s="659"/>
      <c r="AD38" s="660" t="s">
        <v>180</v>
      </c>
      <c r="AE38" s="660"/>
      <c r="AF38" s="660"/>
      <c r="AG38" s="660"/>
      <c r="AH38" s="660"/>
      <c r="AI38" s="660"/>
      <c r="AJ38" s="660"/>
      <c r="AK38" s="660"/>
      <c r="AL38" s="624" t="s">
        <v>239</v>
      </c>
      <c r="AM38" s="625"/>
      <c r="AN38" s="625"/>
      <c r="AO38" s="661"/>
      <c r="AQ38" s="654" t="s">
        <v>341</v>
      </c>
      <c r="AR38" s="655"/>
      <c r="AS38" s="655"/>
      <c r="AT38" s="655"/>
      <c r="AU38" s="655"/>
      <c r="AV38" s="655"/>
      <c r="AW38" s="655"/>
      <c r="AX38" s="655"/>
      <c r="AY38" s="656"/>
      <c r="AZ38" s="621">
        <v>903296</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8349</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1936824</v>
      </c>
      <c r="CS38" s="622"/>
      <c r="CT38" s="622"/>
      <c r="CU38" s="622"/>
      <c r="CV38" s="622"/>
      <c r="CW38" s="622"/>
      <c r="CX38" s="622"/>
      <c r="CY38" s="623"/>
      <c r="CZ38" s="624">
        <v>6.2</v>
      </c>
      <c r="DA38" s="636"/>
      <c r="DB38" s="636"/>
      <c r="DC38" s="637"/>
      <c r="DD38" s="627">
        <v>1524858</v>
      </c>
      <c r="DE38" s="622"/>
      <c r="DF38" s="622"/>
      <c r="DG38" s="622"/>
      <c r="DH38" s="622"/>
      <c r="DI38" s="622"/>
      <c r="DJ38" s="622"/>
      <c r="DK38" s="623"/>
      <c r="DL38" s="627">
        <v>1431791</v>
      </c>
      <c r="DM38" s="622"/>
      <c r="DN38" s="622"/>
      <c r="DO38" s="622"/>
      <c r="DP38" s="622"/>
      <c r="DQ38" s="622"/>
      <c r="DR38" s="622"/>
      <c r="DS38" s="622"/>
      <c r="DT38" s="622"/>
      <c r="DU38" s="622"/>
      <c r="DV38" s="623"/>
      <c r="DW38" s="624">
        <v>7.2</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180</v>
      </c>
      <c r="S39" s="622"/>
      <c r="T39" s="622"/>
      <c r="U39" s="622"/>
      <c r="V39" s="622"/>
      <c r="W39" s="622"/>
      <c r="X39" s="622"/>
      <c r="Y39" s="623"/>
      <c r="Z39" s="659" t="s">
        <v>180</v>
      </c>
      <c r="AA39" s="659"/>
      <c r="AB39" s="659"/>
      <c r="AC39" s="659"/>
      <c r="AD39" s="660" t="s">
        <v>180</v>
      </c>
      <c r="AE39" s="660"/>
      <c r="AF39" s="660"/>
      <c r="AG39" s="660"/>
      <c r="AH39" s="660"/>
      <c r="AI39" s="660"/>
      <c r="AJ39" s="660"/>
      <c r="AK39" s="660"/>
      <c r="AL39" s="624" t="s">
        <v>180</v>
      </c>
      <c r="AM39" s="625"/>
      <c r="AN39" s="625"/>
      <c r="AO39" s="661"/>
      <c r="AQ39" s="654" t="s">
        <v>345</v>
      </c>
      <c r="AR39" s="655"/>
      <c r="AS39" s="655"/>
      <c r="AT39" s="655"/>
      <c r="AU39" s="655"/>
      <c r="AV39" s="655"/>
      <c r="AW39" s="655"/>
      <c r="AX39" s="655"/>
      <c r="AY39" s="656"/>
      <c r="AZ39" s="621">
        <v>598668</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13052</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2162126</v>
      </c>
      <c r="CS39" s="634"/>
      <c r="CT39" s="634"/>
      <c r="CU39" s="634"/>
      <c r="CV39" s="634"/>
      <c r="CW39" s="634"/>
      <c r="CX39" s="634"/>
      <c r="CY39" s="635"/>
      <c r="CZ39" s="624">
        <v>7</v>
      </c>
      <c r="DA39" s="636"/>
      <c r="DB39" s="636"/>
      <c r="DC39" s="637"/>
      <c r="DD39" s="627">
        <v>1699181</v>
      </c>
      <c r="DE39" s="634"/>
      <c r="DF39" s="634"/>
      <c r="DG39" s="634"/>
      <c r="DH39" s="634"/>
      <c r="DI39" s="634"/>
      <c r="DJ39" s="634"/>
      <c r="DK39" s="635"/>
      <c r="DL39" s="627" t="s">
        <v>131</v>
      </c>
      <c r="DM39" s="634"/>
      <c r="DN39" s="634"/>
      <c r="DO39" s="634"/>
      <c r="DP39" s="634"/>
      <c r="DQ39" s="634"/>
      <c r="DR39" s="634"/>
      <c r="DS39" s="634"/>
      <c r="DT39" s="634"/>
      <c r="DU39" s="634"/>
      <c r="DV39" s="635"/>
      <c r="DW39" s="624" t="s">
        <v>239</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t="s">
        <v>180</v>
      </c>
      <c r="S40" s="622"/>
      <c r="T40" s="622"/>
      <c r="U40" s="622"/>
      <c r="V40" s="622"/>
      <c r="W40" s="622"/>
      <c r="X40" s="622"/>
      <c r="Y40" s="623"/>
      <c r="Z40" s="659" t="s">
        <v>131</v>
      </c>
      <c r="AA40" s="659"/>
      <c r="AB40" s="659"/>
      <c r="AC40" s="659"/>
      <c r="AD40" s="660" t="s">
        <v>239</v>
      </c>
      <c r="AE40" s="660"/>
      <c r="AF40" s="660"/>
      <c r="AG40" s="660"/>
      <c r="AH40" s="660"/>
      <c r="AI40" s="660"/>
      <c r="AJ40" s="660"/>
      <c r="AK40" s="660"/>
      <c r="AL40" s="624" t="s">
        <v>239</v>
      </c>
      <c r="AM40" s="625"/>
      <c r="AN40" s="625"/>
      <c r="AO40" s="661"/>
      <c r="AQ40" s="654" t="s">
        <v>349</v>
      </c>
      <c r="AR40" s="655"/>
      <c r="AS40" s="655"/>
      <c r="AT40" s="655"/>
      <c r="AU40" s="655"/>
      <c r="AV40" s="655"/>
      <c r="AW40" s="655"/>
      <c r="AX40" s="655"/>
      <c r="AY40" s="656"/>
      <c r="AZ40" s="621" t="s">
        <v>239</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86</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t="s">
        <v>131</v>
      </c>
      <c r="CS40" s="622"/>
      <c r="CT40" s="622"/>
      <c r="CU40" s="622"/>
      <c r="CV40" s="622"/>
      <c r="CW40" s="622"/>
      <c r="CX40" s="622"/>
      <c r="CY40" s="623"/>
      <c r="CZ40" s="624" t="s">
        <v>239</v>
      </c>
      <c r="DA40" s="636"/>
      <c r="DB40" s="636"/>
      <c r="DC40" s="637"/>
      <c r="DD40" s="627" t="s">
        <v>239</v>
      </c>
      <c r="DE40" s="622"/>
      <c r="DF40" s="622"/>
      <c r="DG40" s="622"/>
      <c r="DH40" s="622"/>
      <c r="DI40" s="622"/>
      <c r="DJ40" s="622"/>
      <c r="DK40" s="623"/>
      <c r="DL40" s="627" t="s">
        <v>239</v>
      </c>
      <c r="DM40" s="622"/>
      <c r="DN40" s="622"/>
      <c r="DO40" s="622"/>
      <c r="DP40" s="622"/>
      <c r="DQ40" s="622"/>
      <c r="DR40" s="622"/>
      <c r="DS40" s="622"/>
      <c r="DT40" s="622"/>
      <c r="DU40" s="622"/>
      <c r="DV40" s="623"/>
      <c r="DW40" s="624" t="s">
        <v>180</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32256824</v>
      </c>
      <c r="S41" s="646"/>
      <c r="T41" s="646"/>
      <c r="U41" s="646"/>
      <c r="V41" s="646"/>
      <c r="W41" s="646"/>
      <c r="X41" s="646"/>
      <c r="Y41" s="649"/>
      <c r="Z41" s="650">
        <v>100</v>
      </c>
      <c r="AA41" s="650"/>
      <c r="AB41" s="650"/>
      <c r="AC41" s="650"/>
      <c r="AD41" s="651">
        <v>19977492</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486420</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1450404</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316</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2201381</v>
      </c>
      <c r="CS42" s="634"/>
      <c r="CT42" s="634"/>
      <c r="CU42" s="634"/>
      <c r="CV42" s="634"/>
      <c r="CW42" s="634"/>
      <c r="CX42" s="634"/>
      <c r="CY42" s="635"/>
      <c r="CZ42" s="624">
        <v>7.1</v>
      </c>
      <c r="DA42" s="636"/>
      <c r="DB42" s="636"/>
      <c r="DC42" s="637"/>
      <c r="DD42" s="627">
        <v>444012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36306</v>
      </c>
      <c r="CS43" s="634"/>
      <c r="CT43" s="634"/>
      <c r="CU43" s="634"/>
      <c r="CV43" s="634"/>
      <c r="CW43" s="634"/>
      <c r="CX43" s="634"/>
      <c r="CY43" s="635"/>
      <c r="CZ43" s="624">
        <v>0.1</v>
      </c>
      <c r="DA43" s="636"/>
      <c r="DB43" s="636"/>
      <c r="DC43" s="637"/>
      <c r="DD43" s="627">
        <v>1828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2157883</v>
      </c>
      <c r="CS44" s="622"/>
      <c r="CT44" s="622"/>
      <c r="CU44" s="622"/>
      <c r="CV44" s="622"/>
      <c r="CW44" s="622"/>
      <c r="CX44" s="622"/>
      <c r="CY44" s="623"/>
      <c r="CZ44" s="624">
        <v>6.9</v>
      </c>
      <c r="DA44" s="625"/>
      <c r="DB44" s="625"/>
      <c r="DC44" s="626"/>
      <c r="DD44" s="627">
        <v>415269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598593</v>
      </c>
      <c r="CS45" s="634"/>
      <c r="CT45" s="634"/>
      <c r="CU45" s="634"/>
      <c r="CV45" s="634"/>
      <c r="CW45" s="634"/>
      <c r="CX45" s="634"/>
      <c r="CY45" s="635"/>
      <c r="CZ45" s="624">
        <v>1.9</v>
      </c>
      <c r="DA45" s="636"/>
      <c r="DB45" s="636"/>
      <c r="DC45" s="637"/>
      <c r="DD45" s="627">
        <v>18929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1344490</v>
      </c>
      <c r="CS46" s="622"/>
      <c r="CT46" s="622"/>
      <c r="CU46" s="622"/>
      <c r="CV46" s="622"/>
      <c r="CW46" s="622"/>
      <c r="CX46" s="622"/>
      <c r="CY46" s="623"/>
      <c r="CZ46" s="624">
        <v>4.3</v>
      </c>
      <c r="DA46" s="625"/>
      <c r="DB46" s="625"/>
      <c r="DC46" s="626"/>
      <c r="DD46" s="627">
        <v>368830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43498</v>
      </c>
      <c r="CS47" s="634"/>
      <c r="CT47" s="634"/>
      <c r="CU47" s="634"/>
      <c r="CV47" s="634"/>
      <c r="CW47" s="634"/>
      <c r="CX47" s="634"/>
      <c r="CY47" s="635"/>
      <c r="CZ47" s="624">
        <v>0.1</v>
      </c>
      <c r="DA47" s="636"/>
      <c r="DB47" s="636"/>
      <c r="DC47" s="637"/>
      <c r="DD47" s="627">
        <v>28743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368</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31069943</v>
      </c>
      <c r="CS49" s="606"/>
      <c r="CT49" s="606"/>
      <c r="CU49" s="606"/>
      <c r="CV49" s="606"/>
      <c r="CW49" s="606"/>
      <c r="CX49" s="606"/>
      <c r="CY49" s="607"/>
      <c r="CZ49" s="608">
        <v>100</v>
      </c>
      <c r="DA49" s="609"/>
      <c r="DB49" s="609"/>
      <c r="DC49" s="610"/>
      <c r="DD49" s="611">
        <v>22170929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AcLNoS56JdW/5ITzMBHyBmZ2s/PvyRdR3Q0LDXFpFsaJEqCcve3/qRPWA8B/0KNrXnUPCRPh8HKUqvzHj5+DA==" saltValue="xReZf/WRBLx3Mj5hgw2M2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32262</v>
      </c>
      <c r="R7" s="1103"/>
      <c r="S7" s="1103"/>
      <c r="T7" s="1103"/>
      <c r="U7" s="1103"/>
      <c r="V7" s="1103">
        <v>31075</v>
      </c>
      <c r="W7" s="1103"/>
      <c r="X7" s="1103"/>
      <c r="Y7" s="1103"/>
      <c r="Z7" s="1103"/>
      <c r="AA7" s="1103">
        <v>1187</v>
      </c>
      <c r="AB7" s="1103"/>
      <c r="AC7" s="1103"/>
      <c r="AD7" s="1103"/>
      <c r="AE7" s="1104"/>
      <c r="AF7" s="1105">
        <v>1082</v>
      </c>
      <c r="AG7" s="1106"/>
      <c r="AH7" s="1106"/>
      <c r="AI7" s="1106"/>
      <c r="AJ7" s="1107"/>
      <c r="AK7" s="1108">
        <v>247</v>
      </c>
      <c r="AL7" s="1109"/>
      <c r="AM7" s="1109"/>
      <c r="AN7" s="1109"/>
      <c r="AO7" s="1109"/>
      <c r="AP7" s="1109">
        <v>19213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611</v>
      </c>
      <c r="BT7" s="1100"/>
      <c r="BU7" s="1100"/>
      <c r="BV7" s="1100"/>
      <c r="BW7" s="1100"/>
      <c r="BX7" s="1100"/>
      <c r="BY7" s="1100"/>
      <c r="BZ7" s="1100"/>
      <c r="CA7" s="1100"/>
      <c r="CB7" s="1100"/>
      <c r="CC7" s="1100"/>
      <c r="CD7" s="1100"/>
      <c r="CE7" s="1100"/>
      <c r="CF7" s="1100"/>
      <c r="CG7" s="1112"/>
      <c r="CH7" s="1096">
        <v>15</v>
      </c>
      <c r="CI7" s="1097"/>
      <c r="CJ7" s="1097"/>
      <c r="CK7" s="1097"/>
      <c r="CL7" s="1098"/>
      <c r="CM7" s="1096">
        <v>204</v>
      </c>
      <c r="CN7" s="1097"/>
      <c r="CO7" s="1097"/>
      <c r="CP7" s="1097"/>
      <c r="CQ7" s="1098"/>
      <c r="CR7" s="1096">
        <v>27</v>
      </c>
      <c r="CS7" s="1097"/>
      <c r="CT7" s="1097"/>
      <c r="CU7" s="1097"/>
      <c r="CV7" s="1098"/>
      <c r="CW7" s="1096">
        <v>3</v>
      </c>
      <c r="CX7" s="1097"/>
      <c r="CY7" s="1097"/>
      <c r="CZ7" s="1097"/>
      <c r="DA7" s="1098"/>
      <c r="DB7" s="1096" t="s">
        <v>597</v>
      </c>
      <c r="DC7" s="1097"/>
      <c r="DD7" s="1097"/>
      <c r="DE7" s="1097"/>
      <c r="DF7" s="1098"/>
      <c r="DG7" s="1096" t="s">
        <v>597</v>
      </c>
      <c r="DH7" s="1097"/>
      <c r="DI7" s="1097"/>
      <c r="DJ7" s="1097"/>
      <c r="DK7" s="1098"/>
      <c r="DL7" s="1096" t="s">
        <v>597</v>
      </c>
      <c r="DM7" s="1097"/>
      <c r="DN7" s="1097"/>
      <c r="DO7" s="1097"/>
      <c r="DP7" s="1098"/>
      <c r="DQ7" s="1096" t="s">
        <v>597</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612</v>
      </c>
      <c r="BT8" s="993"/>
      <c r="BU8" s="993"/>
      <c r="BV8" s="993"/>
      <c r="BW8" s="993"/>
      <c r="BX8" s="993"/>
      <c r="BY8" s="993"/>
      <c r="BZ8" s="993"/>
      <c r="CA8" s="993"/>
      <c r="CB8" s="993"/>
      <c r="CC8" s="993"/>
      <c r="CD8" s="993"/>
      <c r="CE8" s="993"/>
      <c r="CF8" s="993"/>
      <c r="CG8" s="1014"/>
      <c r="CH8" s="989">
        <v>14</v>
      </c>
      <c r="CI8" s="990"/>
      <c r="CJ8" s="990"/>
      <c r="CK8" s="990"/>
      <c r="CL8" s="991"/>
      <c r="CM8" s="989">
        <v>188</v>
      </c>
      <c r="CN8" s="990"/>
      <c r="CO8" s="990"/>
      <c r="CP8" s="990"/>
      <c r="CQ8" s="991"/>
      <c r="CR8" s="989">
        <v>32</v>
      </c>
      <c r="CS8" s="990"/>
      <c r="CT8" s="990"/>
      <c r="CU8" s="990"/>
      <c r="CV8" s="991"/>
      <c r="CW8" s="989" t="s">
        <v>597</v>
      </c>
      <c r="CX8" s="990"/>
      <c r="CY8" s="990"/>
      <c r="CZ8" s="990"/>
      <c r="DA8" s="991"/>
      <c r="DB8" s="989" t="s">
        <v>597</v>
      </c>
      <c r="DC8" s="990"/>
      <c r="DD8" s="990"/>
      <c r="DE8" s="990"/>
      <c r="DF8" s="991"/>
      <c r="DG8" s="989" t="s">
        <v>597</v>
      </c>
      <c r="DH8" s="990"/>
      <c r="DI8" s="990"/>
      <c r="DJ8" s="990"/>
      <c r="DK8" s="991"/>
      <c r="DL8" s="989" t="s">
        <v>597</v>
      </c>
      <c r="DM8" s="990"/>
      <c r="DN8" s="990"/>
      <c r="DO8" s="990"/>
      <c r="DP8" s="991"/>
      <c r="DQ8" s="989" t="s">
        <v>597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1082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6010</v>
      </c>
      <c r="R28" s="1051"/>
      <c r="S28" s="1051"/>
      <c r="T28" s="1051"/>
      <c r="U28" s="1051"/>
      <c r="V28" s="1051">
        <v>6009</v>
      </c>
      <c r="W28" s="1051"/>
      <c r="X28" s="1051"/>
      <c r="Y28" s="1051"/>
      <c r="Z28" s="1051"/>
      <c r="AA28" s="1051">
        <v>1</v>
      </c>
      <c r="AB28" s="1051"/>
      <c r="AC28" s="1051"/>
      <c r="AD28" s="1051"/>
      <c r="AE28" s="1052"/>
      <c r="AF28" s="1053">
        <v>1</v>
      </c>
      <c r="AG28" s="1051"/>
      <c r="AH28" s="1051"/>
      <c r="AI28" s="1051"/>
      <c r="AJ28" s="1054"/>
      <c r="AK28" s="1042">
        <v>484</v>
      </c>
      <c r="AL28" s="1043"/>
      <c r="AM28" s="1043"/>
      <c r="AN28" s="1043"/>
      <c r="AO28" s="1043"/>
      <c r="AP28" s="1043" t="s">
        <v>597</v>
      </c>
      <c r="AQ28" s="1043"/>
      <c r="AR28" s="1043"/>
      <c r="AS28" s="1043"/>
      <c r="AT28" s="1043"/>
      <c r="AU28" s="1043" t="s">
        <v>597</v>
      </c>
      <c r="AV28" s="1043"/>
      <c r="AW28" s="1043"/>
      <c r="AX28" s="1043"/>
      <c r="AY28" s="1043"/>
      <c r="AZ28" s="1044" t="s">
        <v>597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107</v>
      </c>
      <c r="R29" s="1039"/>
      <c r="S29" s="1039"/>
      <c r="T29" s="1039"/>
      <c r="U29" s="1039"/>
      <c r="V29" s="1039">
        <v>99</v>
      </c>
      <c r="W29" s="1039"/>
      <c r="X29" s="1039"/>
      <c r="Y29" s="1039"/>
      <c r="Z29" s="1039"/>
      <c r="AA29" s="1039">
        <v>7</v>
      </c>
      <c r="AB29" s="1039"/>
      <c r="AC29" s="1039"/>
      <c r="AD29" s="1039"/>
      <c r="AE29" s="1040"/>
      <c r="AF29" s="1035">
        <v>7</v>
      </c>
      <c r="AG29" s="1036"/>
      <c r="AH29" s="1036"/>
      <c r="AI29" s="1036"/>
      <c r="AJ29" s="1037"/>
      <c r="AK29" s="980" t="s">
        <v>597</v>
      </c>
      <c r="AL29" s="971"/>
      <c r="AM29" s="971"/>
      <c r="AN29" s="971"/>
      <c r="AO29" s="971"/>
      <c r="AP29" s="971" t="s">
        <v>597</v>
      </c>
      <c r="AQ29" s="971"/>
      <c r="AR29" s="971"/>
      <c r="AS29" s="971"/>
      <c r="AT29" s="971"/>
      <c r="AU29" s="971" t="s">
        <v>597</v>
      </c>
      <c r="AV29" s="971"/>
      <c r="AW29" s="971"/>
      <c r="AX29" s="971"/>
      <c r="AY29" s="971"/>
      <c r="AZ29" s="1041" t="s">
        <v>597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98</v>
      </c>
      <c r="R30" s="1039"/>
      <c r="S30" s="1039"/>
      <c r="T30" s="1039"/>
      <c r="U30" s="1039"/>
      <c r="V30" s="1039">
        <v>96</v>
      </c>
      <c r="W30" s="1039"/>
      <c r="X30" s="1039"/>
      <c r="Y30" s="1039"/>
      <c r="Z30" s="1039"/>
      <c r="AA30" s="1039">
        <v>2</v>
      </c>
      <c r="AB30" s="1039"/>
      <c r="AC30" s="1039"/>
      <c r="AD30" s="1039"/>
      <c r="AE30" s="1040"/>
      <c r="AF30" s="1035">
        <v>2</v>
      </c>
      <c r="AG30" s="1036"/>
      <c r="AH30" s="1036"/>
      <c r="AI30" s="1036"/>
      <c r="AJ30" s="1037"/>
      <c r="AK30" s="980">
        <v>2</v>
      </c>
      <c r="AL30" s="971"/>
      <c r="AM30" s="971"/>
      <c r="AN30" s="971"/>
      <c r="AO30" s="971"/>
      <c r="AP30" s="971">
        <v>26</v>
      </c>
      <c r="AQ30" s="971"/>
      <c r="AR30" s="971"/>
      <c r="AS30" s="971"/>
      <c r="AT30" s="971"/>
      <c r="AU30" s="971">
        <v>18</v>
      </c>
      <c r="AV30" s="971"/>
      <c r="AW30" s="971"/>
      <c r="AX30" s="971"/>
      <c r="AY30" s="971"/>
      <c r="AZ30" s="1041" t="s">
        <v>597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4897</v>
      </c>
      <c r="R31" s="1039"/>
      <c r="S31" s="1039"/>
      <c r="T31" s="1039"/>
      <c r="U31" s="1039"/>
      <c r="V31" s="1039">
        <v>4776</v>
      </c>
      <c r="W31" s="1039"/>
      <c r="X31" s="1039"/>
      <c r="Y31" s="1039"/>
      <c r="Z31" s="1039"/>
      <c r="AA31" s="1039">
        <v>121</v>
      </c>
      <c r="AB31" s="1039"/>
      <c r="AC31" s="1039"/>
      <c r="AD31" s="1039"/>
      <c r="AE31" s="1040"/>
      <c r="AF31" s="1035">
        <v>121</v>
      </c>
      <c r="AG31" s="1036"/>
      <c r="AH31" s="1036"/>
      <c r="AI31" s="1036"/>
      <c r="AJ31" s="1037"/>
      <c r="AK31" s="980">
        <v>730</v>
      </c>
      <c r="AL31" s="971"/>
      <c r="AM31" s="971"/>
      <c r="AN31" s="971"/>
      <c r="AO31" s="971"/>
      <c r="AP31" s="971" t="s">
        <v>597</v>
      </c>
      <c r="AQ31" s="971"/>
      <c r="AR31" s="971"/>
      <c r="AS31" s="971"/>
      <c r="AT31" s="971"/>
      <c r="AU31" s="971" t="s">
        <v>597</v>
      </c>
      <c r="AV31" s="971"/>
      <c r="AW31" s="971"/>
      <c r="AX31" s="971"/>
      <c r="AY31" s="971"/>
      <c r="AZ31" s="1041" t="s">
        <v>597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14</v>
      </c>
      <c r="R32" s="1039"/>
      <c r="S32" s="1039"/>
      <c r="T32" s="1039"/>
      <c r="U32" s="1039"/>
      <c r="V32" s="1039">
        <v>12</v>
      </c>
      <c r="W32" s="1039"/>
      <c r="X32" s="1039"/>
      <c r="Y32" s="1039"/>
      <c r="Z32" s="1039"/>
      <c r="AA32" s="1039">
        <v>2</v>
      </c>
      <c r="AB32" s="1039"/>
      <c r="AC32" s="1039"/>
      <c r="AD32" s="1039"/>
      <c r="AE32" s="1040"/>
      <c r="AF32" s="1035">
        <v>2</v>
      </c>
      <c r="AG32" s="1036"/>
      <c r="AH32" s="1036"/>
      <c r="AI32" s="1036"/>
      <c r="AJ32" s="1037"/>
      <c r="AK32" s="980" t="s">
        <v>597</v>
      </c>
      <c r="AL32" s="971"/>
      <c r="AM32" s="971"/>
      <c r="AN32" s="971"/>
      <c r="AO32" s="971"/>
      <c r="AP32" s="971" t="s">
        <v>597</v>
      </c>
      <c r="AQ32" s="971"/>
      <c r="AR32" s="971"/>
      <c r="AS32" s="971"/>
      <c r="AT32" s="971"/>
      <c r="AU32" s="971" t="s">
        <v>597</v>
      </c>
      <c r="AV32" s="971"/>
      <c r="AW32" s="971"/>
      <c r="AX32" s="971"/>
      <c r="AY32" s="971"/>
      <c r="AZ32" s="1041" t="s">
        <v>597</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797</v>
      </c>
      <c r="R33" s="1039"/>
      <c r="S33" s="1039"/>
      <c r="T33" s="1039"/>
      <c r="U33" s="1039"/>
      <c r="V33" s="1039">
        <v>795</v>
      </c>
      <c r="W33" s="1039"/>
      <c r="X33" s="1039"/>
      <c r="Y33" s="1039"/>
      <c r="Z33" s="1039"/>
      <c r="AA33" s="1039">
        <v>2</v>
      </c>
      <c r="AB33" s="1039"/>
      <c r="AC33" s="1039"/>
      <c r="AD33" s="1039"/>
      <c r="AE33" s="1040"/>
      <c r="AF33" s="1035">
        <v>2</v>
      </c>
      <c r="AG33" s="1036"/>
      <c r="AH33" s="1036"/>
      <c r="AI33" s="1036"/>
      <c r="AJ33" s="1037"/>
      <c r="AK33" s="980">
        <v>190</v>
      </c>
      <c r="AL33" s="971"/>
      <c r="AM33" s="971"/>
      <c r="AN33" s="971"/>
      <c r="AO33" s="971"/>
      <c r="AP33" s="971" t="s">
        <v>597</v>
      </c>
      <c r="AQ33" s="971"/>
      <c r="AR33" s="971"/>
      <c r="AS33" s="971"/>
      <c r="AT33" s="971"/>
      <c r="AU33" s="971" t="s">
        <v>597</v>
      </c>
      <c r="AV33" s="971"/>
      <c r="AW33" s="971"/>
      <c r="AX33" s="971"/>
      <c r="AY33" s="971"/>
      <c r="AZ33" s="1041" t="s">
        <v>597</v>
      </c>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413</v>
      </c>
      <c r="C34" s="1031"/>
      <c r="D34" s="1031"/>
      <c r="E34" s="1031"/>
      <c r="F34" s="1031"/>
      <c r="G34" s="1031"/>
      <c r="H34" s="1031"/>
      <c r="I34" s="1031"/>
      <c r="J34" s="1031"/>
      <c r="K34" s="1031"/>
      <c r="L34" s="1031"/>
      <c r="M34" s="1031"/>
      <c r="N34" s="1031"/>
      <c r="O34" s="1031"/>
      <c r="P34" s="1032"/>
      <c r="Q34" s="1038">
        <v>4725</v>
      </c>
      <c r="R34" s="1039"/>
      <c r="S34" s="1039"/>
      <c r="T34" s="1039"/>
      <c r="U34" s="1039"/>
      <c r="V34" s="1039">
        <v>3859</v>
      </c>
      <c r="W34" s="1039"/>
      <c r="X34" s="1039"/>
      <c r="Y34" s="1039"/>
      <c r="Z34" s="1039"/>
      <c r="AA34" s="1039">
        <v>866</v>
      </c>
      <c r="AB34" s="1039"/>
      <c r="AC34" s="1039"/>
      <c r="AD34" s="1039"/>
      <c r="AE34" s="1040"/>
      <c r="AF34" s="1035">
        <v>3306</v>
      </c>
      <c r="AG34" s="1036"/>
      <c r="AH34" s="1036"/>
      <c r="AI34" s="1036"/>
      <c r="AJ34" s="1037"/>
      <c r="AK34" s="980">
        <v>599</v>
      </c>
      <c r="AL34" s="971"/>
      <c r="AM34" s="971"/>
      <c r="AN34" s="971"/>
      <c r="AO34" s="971"/>
      <c r="AP34" s="971">
        <v>2626</v>
      </c>
      <c r="AQ34" s="971"/>
      <c r="AR34" s="971"/>
      <c r="AS34" s="971"/>
      <c r="AT34" s="971"/>
      <c r="AU34" s="971">
        <v>1599</v>
      </c>
      <c r="AV34" s="971"/>
      <c r="AW34" s="971"/>
      <c r="AX34" s="971"/>
      <c r="AY34" s="971"/>
      <c r="AZ34" s="1041" t="s">
        <v>597</v>
      </c>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415</v>
      </c>
      <c r="C35" s="1031"/>
      <c r="D35" s="1031"/>
      <c r="E35" s="1031"/>
      <c r="F35" s="1031"/>
      <c r="G35" s="1031"/>
      <c r="H35" s="1031"/>
      <c r="I35" s="1031"/>
      <c r="J35" s="1031"/>
      <c r="K35" s="1031"/>
      <c r="L35" s="1031"/>
      <c r="M35" s="1031"/>
      <c r="N35" s="1031"/>
      <c r="O35" s="1031"/>
      <c r="P35" s="1032"/>
      <c r="Q35" s="1038">
        <v>2082</v>
      </c>
      <c r="R35" s="1039"/>
      <c r="S35" s="1039"/>
      <c r="T35" s="1039"/>
      <c r="U35" s="1039"/>
      <c r="V35" s="1039">
        <v>2057</v>
      </c>
      <c r="W35" s="1039"/>
      <c r="X35" s="1039"/>
      <c r="Y35" s="1039"/>
      <c r="Z35" s="1039"/>
      <c r="AA35" s="1039">
        <v>25</v>
      </c>
      <c r="AB35" s="1039"/>
      <c r="AC35" s="1039"/>
      <c r="AD35" s="1039"/>
      <c r="AE35" s="1040"/>
      <c r="AF35" s="1035">
        <v>218</v>
      </c>
      <c r="AG35" s="1036"/>
      <c r="AH35" s="1036"/>
      <c r="AI35" s="1036"/>
      <c r="AJ35" s="1037"/>
      <c r="AK35" s="980">
        <v>903</v>
      </c>
      <c r="AL35" s="971"/>
      <c r="AM35" s="971"/>
      <c r="AN35" s="971"/>
      <c r="AO35" s="971"/>
      <c r="AP35" s="971">
        <v>6127</v>
      </c>
      <c r="AQ35" s="971"/>
      <c r="AR35" s="971"/>
      <c r="AS35" s="971"/>
      <c r="AT35" s="971"/>
      <c r="AU35" s="971">
        <v>4644</v>
      </c>
      <c r="AV35" s="971"/>
      <c r="AW35" s="971"/>
      <c r="AX35" s="971"/>
      <c r="AY35" s="971"/>
      <c r="AZ35" s="1041" t="s">
        <v>597</v>
      </c>
      <c r="BA35" s="1041"/>
      <c r="BB35" s="1041"/>
      <c r="BC35" s="1041"/>
      <c r="BD35" s="1041"/>
      <c r="BE35" s="972" t="s">
        <v>416</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417</v>
      </c>
      <c r="C36" s="1031"/>
      <c r="D36" s="1031"/>
      <c r="E36" s="1031"/>
      <c r="F36" s="1031"/>
      <c r="G36" s="1031"/>
      <c r="H36" s="1031"/>
      <c r="I36" s="1031"/>
      <c r="J36" s="1031"/>
      <c r="K36" s="1031"/>
      <c r="L36" s="1031"/>
      <c r="M36" s="1031"/>
      <c r="N36" s="1031"/>
      <c r="O36" s="1031"/>
      <c r="P36" s="1032"/>
      <c r="Q36" s="1038">
        <v>2715</v>
      </c>
      <c r="R36" s="1039"/>
      <c r="S36" s="1039"/>
      <c r="T36" s="1039"/>
      <c r="U36" s="1039"/>
      <c r="V36" s="1039">
        <v>2685</v>
      </c>
      <c r="W36" s="1039"/>
      <c r="X36" s="1039"/>
      <c r="Y36" s="1039"/>
      <c r="Z36" s="1039"/>
      <c r="AA36" s="1039">
        <v>30</v>
      </c>
      <c r="AB36" s="1039"/>
      <c r="AC36" s="1039"/>
      <c r="AD36" s="1039"/>
      <c r="AE36" s="1040"/>
      <c r="AF36" s="1035">
        <v>367</v>
      </c>
      <c r="AG36" s="1036"/>
      <c r="AH36" s="1036"/>
      <c r="AI36" s="1036"/>
      <c r="AJ36" s="1037"/>
      <c r="AK36" s="980">
        <v>2520</v>
      </c>
      <c r="AL36" s="971"/>
      <c r="AM36" s="971"/>
      <c r="AN36" s="971"/>
      <c r="AO36" s="971"/>
      <c r="AP36" s="971">
        <v>20039</v>
      </c>
      <c r="AQ36" s="971"/>
      <c r="AR36" s="971"/>
      <c r="AS36" s="971"/>
      <c r="AT36" s="971"/>
      <c r="AU36" s="971">
        <v>19678</v>
      </c>
      <c r="AV36" s="971"/>
      <c r="AW36" s="971"/>
      <c r="AX36" s="971"/>
      <c r="AY36" s="971"/>
      <c r="AZ36" s="1041" t="s">
        <v>597</v>
      </c>
      <c r="BA36" s="1041"/>
      <c r="BB36" s="1041"/>
      <c r="BC36" s="1041"/>
      <c r="BD36" s="1041"/>
      <c r="BE36" s="972" t="s">
        <v>418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419</v>
      </c>
      <c r="C37" s="1031"/>
      <c r="D37" s="1031"/>
      <c r="E37" s="1031"/>
      <c r="F37" s="1031"/>
      <c r="G37" s="1031"/>
      <c r="H37" s="1031"/>
      <c r="I37" s="1031"/>
      <c r="J37" s="1031"/>
      <c r="K37" s="1031"/>
      <c r="L37" s="1031"/>
      <c r="M37" s="1031"/>
      <c r="N37" s="1031"/>
      <c r="O37" s="1031"/>
      <c r="P37" s="1032"/>
      <c r="Q37" s="1038">
        <v>108</v>
      </c>
      <c r="R37" s="1039"/>
      <c r="S37" s="1039"/>
      <c r="T37" s="1039"/>
      <c r="U37" s="1039"/>
      <c r="V37" s="1039">
        <v>86</v>
      </c>
      <c r="W37" s="1039"/>
      <c r="X37" s="1039"/>
      <c r="Y37" s="1039"/>
      <c r="Z37" s="1039"/>
      <c r="AA37" s="1039">
        <v>22</v>
      </c>
      <c r="AB37" s="1039"/>
      <c r="AC37" s="1039"/>
      <c r="AD37" s="1039"/>
      <c r="AE37" s="1040"/>
      <c r="AF37" s="1035">
        <v>22</v>
      </c>
      <c r="AG37" s="1036"/>
      <c r="AH37" s="1036"/>
      <c r="AI37" s="1036"/>
      <c r="AJ37" s="1037"/>
      <c r="AK37" s="980" t="s">
        <v>597</v>
      </c>
      <c r="AL37" s="971"/>
      <c r="AM37" s="971"/>
      <c r="AN37" s="971"/>
      <c r="AO37" s="971"/>
      <c r="AP37" s="971" t="s">
        <v>597</v>
      </c>
      <c r="AQ37" s="971"/>
      <c r="AR37" s="971"/>
      <c r="AS37" s="971"/>
      <c r="AT37" s="971"/>
      <c r="AU37" s="971" t="s">
        <v>597</v>
      </c>
      <c r="AV37" s="971"/>
      <c r="AW37" s="971"/>
      <c r="AX37" s="971"/>
      <c r="AY37" s="971"/>
      <c r="AZ37" s="1041" t="s">
        <v>597</v>
      </c>
      <c r="BA37" s="1041"/>
      <c r="BB37" s="1041"/>
      <c r="BC37" s="1041"/>
      <c r="BD37" s="1041"/>
      <c r="BE37" s="972" t="s">
        <v>420</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4050</v>
      </c>
      <c r="AG63" s="959"/>
      <c r="AH63" s="959"/>
      <c r="AI63" s="959"/>
      <c r="AJ63" s="1022"/>
      <c r="AK63" s="1023"/>
      <c r="AL63" s="963"/>
      <c r="AM63" s="963"/>
      <c r="AN63" s="963"/>
      <c r="AO63" s="963"/>
      <c r="AP63" s="959">
        <v>28818</v>
      </c>
      <c r="AQ63" s="959"/>
      <c r="AR63" s="959"/>
      <c r="AS63" s="959"/>
      <c r="AT63" s="959"/>
      <c r="AU63" s="959">
        <v>25940</v>
      </c>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598</v>
      </c>
      <c r="C68" s="986"/>
      <c r="D68" s="986"/>
      <c r="E68" s="986"/>
      <c r="F68" s="986"/>
      <c r="G68" s="986"/>
      <c r="H68" s="986"/>
      <c r="I68" s="986"/>
      <c r="J68" s="986"/>
      <c r="K68" s="986"/>
      <c r="L68" s="986"/>
      <c r="M68" s="986"/>
      <c r="N68" s="986"/>
      <c r="O68" s="986"/>
      <c r="P68" s="987"/>
      <c r="Q68" s="988">
        <v>4645</v>
      </c>
      <c r="R68" s="982"/>
      <c r="S68" s="982"/>
      <c r="T68" s="982"/>
      <c r="U68" s="982"/>
      <c r="V68" s="982">
        <v>4355</v>
      </c>
      <c r="W68" s="982"/>
      <c r="X68" s="982"/>
      <c r="Y68" s="982"/>
      <c r="Z68" s="982"/>
      <c r="AA68" s="982">
        <v>290</v>
      </c>
      <c r="AB68" s="982"/>
      <c r="AC68" s="982"/>
      <c r="AD68" s="982"/>
      <c r="AE68" s="982"/>
      <c r="AF68" s="982">
        <v>290</v>
      </c>
      <c r="AG68" s="982"/>
      <c r="AH68" s="982"/>
      <c r="AI68" s="982"/>
      <c r="AJ68" s="982"/>
      <c r="AK68" s="982">
        <v>65</v>
      </c>
      <c r="AL68" s="982"/>
      <c r="AM68" s="982"/>
      <c r="AN68" s="982"/>
      <c r="AO68" s="982"/>
      <c r="AP68" s="982" t="s">
        <v>597</v>
      </c>
      <c r="AQ68" s="982"/>
      <c r="AR68" s="982"/>
      <c r="AS68" s="982"/>
      <c r="AT68" s="982"/>
      <c r="AU68" s="982" t="s">
        <v>597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599</v>
      </c>
      <c r="C69" s="975"/>
      <c r="D69" s="975"/>
      <c r="E69" s="975"/>
      <c r="F69" s="975"/>
      <c r="G69" s="975"/>
      <c r="H69" s="975"/>
      <c r="I69" s="975"/>
      <c r="J69" s="975"/>
      <c r="K69" s="975"/>
      <c r="L69" s="975"/>
      <c r="M69" s="975"/>
      <c r="N69" s="975"/>
      <c r="O69" s="975"/>
      <c r="P69" s="976"/>
      <c r="Q69" s="977">
        <v>763</v>
      </c>
      <c r="R69" s="971"/>
      <c r="S69" s="971"/>
      <c r="T69" s="971"/>
      <c r="U69" s="971"/>
      <c r="V69" s="971">
        <v>760</v>
      </c>
      <c r="W69" s="971"/>
      <c r="X69" s="971"/>
      <c r="Y69" s="971"/>
      <c r="Z69" s="971"/>
      <c r="AA69" s="971">
        <v>3</v>
      </c>
      <c r="AB69" s="971"/>
      <c r="AC69" s="971"/>
      <c r="AD69" s="971"/>
      <c r="AE69" s="971"/>
      <c r="AF69" s="971">
        <v>3</v>
      </c>
      <c r="AG69" s="971"/>
      <c r="AH69" s="971"/>
      <c r="AI69" s="971"/>
      <c r="AJ69" s="971"/>
      <c r="AK69" s="971">
        <v>9</v>
      </c>
      <c r="AL69" s="971"/>
      <c r="AM69" s="971"/>
      <c r="AN69" s="971"/>
      <c r="AO69" s="971"/>
      <c r="AP69" s="971" t="s">
        <v>597</v>
      </c>
      <c r="AQ69" s="971"/>
      <c r="AR69" s="971"/>
      <c r="AS69" s="971"/>
      <c r="AT69" s="971"/>
      <c r="AU69" s="971" t="s">
        <v>597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600</v>
      </c>
      <c r="C70" s="975"/>
      <c r="D70" s="975"/>
      <c r="E70" s="975"/>
      <c r="F70" s="975"/>
      <c r="G70" s="975"/>
      <c r="H70" s="975"/>
      <c r="I70" s="975"/>
      <c r="J70" s="975"/>
      <c r="K70" s="975"/>
      <c r="L70" s="975"/>
      <c r="M70" s="975"/>
      <c r="N70" s="975"/>
      <c r="O70" s="975"/>
      <c r="P70" s="976"/>
      <c r="Q70" s="977">
        <v>460</v>
      </c>
      <c r="R70" s="971"/>
      <c r="S70" s="971"/>
      <c r="T70" s="971"/>
      <c r="U70" s="971"/>
      <c r="V70" s="971">
        <v>439</v>
      </c>
      <c r="W70" s="971"/>
      <c r="X70" s="971"/>
      <c r="Y70" s="971"/>
      <c r="Z70" s="971"/>
      <c r="AA70" s="971">
        <v>22</v>
      </c>
      <c r="AB70" s="971"/>
      <c r="AC70" s="971"/>
      <c r="AD70" s="971"/>
      <c r="AE70" s="971"/>
      <c r="AF70" s="971">
        <v>22</v>
      </c>
      <c r="AG70" s="971"/>
      <c r="AH70" s="971"/>
      <c r="AI70" s="971"/>
      <c r="AJ70" s="971"/>
      <c r="AK70" s="971" t="s">
        <v>597</v>
      </c>
      <c r="AL70" s="971"/>
      <c r="AM70" s="971"/>
      <c r="AN70" s="971"/>
      <c r="AO70" s="971"/>
      <c r="AP70" s="971">
        <v>3345</v>
      </c>
      <c r="AQ70" s="971"/>
      <c r="AR70" s="971"/>
      <c r="AS70" s="971"/>
      <c r="AT70" s="971"/>
      <c r="AU70" s="971">
        <v>62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601</v>
      </c>
      <c r="C71" s="975"/>
      <c r="D71" s="975"/>
      <c r="E71" s="975"/>
      <c r="F71" s="975"/>
      <c r="G71" s="975"/>
      <c r="H71" s="975"/>
      <c r="I71" s="975"/>
      <c r="J71" s="975"/>
      <c r="K71" s="975"/>
      <c r="L71" s="975"/>
      <c r="M71" s="975"/>
      <c r="N71" s="975"/>
      <c r="O71" s="975"/>
      <c r="P71" s="976"/>
      <c r="Q71" s="977">
        <v>13</v>
      </c>
      <c r="R71" s="971"/>
      <c r="S71" s="971"/>
      <c r="T71" s="971"/>
      <c r="U71" s="971"/>
      <c r="V71" s="971">
        <v>11</v>
      </c>
      <c r="W71" s="971"/>
      <c r="X71" s="971"/>
      <c r="Y71" s="971"/>
      <c r="Z71" s="971"/>
      <c r="AA71" s="971">
        <v>2</v>
      </c>
      <c r="AB71" s="971"/>
      <c r="AC71" s="971"/>
      <c r="AD71" s="971"/>
      <c r="AE71" s="971"/>
      <c r="AF71" s="971">
        <v>2</v>
      </c>
      <c r="AG71" s="971"/>
      <c r="AH71" s="971"/>
      <c r="AI71" s="971"/>
      <c r="AJ71" s="971"/>
      <c r="AK71" s="971">
        <v>0</v>
      </c>
      <c r="AL71" s="971"/>
      <c r="AM71" s="971"/>
      <c r="AN71" s="971"/>
      <c r="AO71" s="971"/>
      <c r="AP71" s="971" t="s">
        <v>597</v>
      </c>
      <c r="AQ71" s="971"/>
      <c r="AR71" s="971"/>
      <c r="AS71" s="971"/>
      <c r="AT71" s="971"/>
      <c r="AU71" s="971" t="s">
        <v>597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602</v>
      </c>
      <c r="C72" s="975"/>
      <c r="D72" s="975"/>
      <c r="E72" s="975"/>
      <c r="F72" s="975"/>
      <c r="G72" s="975"/>
      <c r="H72" s="975"/>
      <c r="I72" s="975"/>
      <c r="J72" s="975"/>
      <c r="K72" s="975"/>
      <c r="L72" s="975"/>
      <c r="M72" s="975"/>
      <c r="N72" s="975"/>
      <c r="O72" s="975"/>
      <c r="P72" s="976"/>
      <c r="Q72" s="977">
        <v>52</v>
      </c>
      <c r="R72" s="971"/>
      <c r="S72" s="971"/>
      <c r="T72" s="971"/>
      <c r="U72" s="971"/>
      <c r="V72" s="971">
        <v>51</v>
      </c>
      <c r="W72" s="971"/>
      <c r="X72" s="971"/>
      <c r="Y72" s="971"/>
      <c r="Z72" s="971"/>
      <c r="AA72" s="971">
        <v>1</v>
      </c>
      <c r="AB72" s="971"/>
      <c r="AC72" s="971"/>
      <c r="AD72" s="971"/>
      <c r="AE72" s="971"/>
      <c r="AF72" s="971">
        <v>1</v>
      </c>
      <c r="AG72" s="971"/>
      <c r="AH72" s="971"/>
      <c r="AI72" s="971"/>
      <c r="AJ72" s="971"/>
      <c r="AK72" s="971" t="s">
        <v>597</v>
      </c>
      <c r="AL72" s="971"/>
      <c r="AM72" s="971"/>
      <c r="AN72" s="971"/>
      <c r="AO72" s="971"/>
      <c r="AP72" s="971" t="s">
        <v>597</v>
      </c>
      <c r="AQ72" s="971"/>
      <c r="AR72" s="971"/>
      <c r="AS72" s="971"/>
      <c r="AT72" s="971"/>
      <c r="AU72" s="971" t="s">
        <v>597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603</v>
      </c>
      <c r="C73" s="975"/>
      <c r="D73" s="975"/>
      <c r="E73" s="975"/>
      <c r="F73" s="975"/>
      <c r="G73" s="975"/>
      <c r="H73" s="975"/>
      <c r="I73" s="975"/>
      <c r="J73" s="975"/>
      <c r="K73" s="975"/>
      <c r="L73" s="975"/>
      <c r="M73" s="975"/>
      <c r="N73" s="975"/>
      <c r="O73" s="975"/>
      <c r="P73" s="976"/>
      <c r="Q73" s="977">
        <v>564</v>
      </c>
      <c r="R73" s="971"/>
      <c r="S73" s="971"/>
      <c r="T73" s="971"/>
      <c r="U73" s="971"/>
      <c r="V73" s="971">
        <v>542</v>
      </c>
      <c r="W73" s="971"/>
      <c r="X73" s="971"/>
      <c r="Y73" s="971"/>
      <c r="Z73" s="971"/>
      <c r="AA73" s="971">
        <v>22</v>
      </c>
      <c r="AB73" s="971"/>
      <c r="AC73" s="971"/>
      <c r="AD73" s="971"/>
      <c r="AE73" s="971"/>
      <c r="AF73" s="971">
        <v>20</v>
      </c>
      <c r="AG73" s="971"/>
      <c r="AH73" s="971"/>
      <c r="AI73" s="971"/>
      <c r="AJ73" s="971"/>
      <c r="AK73" s="971" t="s">
        <v>597</v>
      </c>
      <c r="AL73" s="971"/>
      <c r="AM73" s="971"/>
      <c r="AN73" s="971"/>
      <c r="AO73" s="971"/>
      <c r="AP73" s="971" t="s">
        <v>597</v>
      </c>
      <c r="AQ73" s="971"/>
      <c r="AR73" s="971"/>
      <c r="AS73" s="971"/>
      <c r="AT73" s="971"/>
      <c r="AU73" s="971" t="s">
        <v>597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604</v>
      </c>
      <c r="C74" s="975"/>
      <c r="D74" s="975"/>
      <c r="E74" s="975"/>
      <c r="F74" s="975"/>
      <c r="G74" s="975"/>
      <c r="H74" s="975"/>
      <c r="I74" s="975"/>
      <c r="J74" s="975"/>
      <c r="K74" s="975"/>
      <c r="L74" s="975"/>
      <c r="M74" s="975"/>
      <c r="N74" s="975"/>
      <c r="O74" s="975"/>
      <c r="P74" s="976"/>
      <c r="Q74" s="977">
        <v>111159</v>
      </c>
      <c r="R74" s="971"/>
      <c r="S74" s="971"/>
      <c r="T74" s="971"/>
      <c r="U74" s="971"/>
      <c r="V74" s="971">
        <v>110497</v>
      </c>
      <c r="W74" s="971"/>
      <c r="X74" s="971"/>
      <c r="Y74" s="971"/>
      <c r="Z74" s="971"/>
      <c r="AA74" s="971">
        <v>661</v>
      </c>
      <c r="AB74" s="971"/>
      <c r="AC74" s="971"/>
      <c r="AD74" s="971"/>
      <c r="AE74" s="971"/>
      <c r="AF74" s="971">
        <v>661</v>
      </c>
      <c r="AG74" s="971"/>
      <c r="AH74" s="971"/>
      <c r="AI74" s="971"/>
      <c r="AJ74" s="971"/>
      <c r="AK74" s="971">
        <v>704</v>
      </c>
      <c r="AL74" s="971"/>
      <c r="AM74" s="971"/>
      <c r="AN74" s="971"/>
      <c r="AO74" s="971"/>
      <c r="AP74" s="971" t="s">
        <v>597</v>
      </c>
      <c r="AQ74" s="971"/>
      <c r="AR74" s="971"/>
      <c r="AS74" s="971"/>
      <c r="AT74" s="971"/>
      <c r="AU74" s="971" t="s">
        <v>597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605</v>
      </c>
      <c r="C75" s="975"/>
      <c r="D75" s="975"/>
      <c r="E75" s="975"/>
      <c r="F75" s="975"/>
      <c r="G75" s="975"/>
      <c r="H75" s="975"/>
      <c r="I75" s="975"/>
      <c r="J75" s="975"/>
      <c r="K75" s="975"/>
      <c r="L75" s="975"/>
      <c r="M75" s="975"/>
      <c r="N75" s="975"/>
      <c r="O75" s="975"/>
      <c r="P75" s="976"/>
      <c r="Q75" s="978">
        <v>78</v>
      </c>
      <c r="R75" s="979"/>
      <c r="S75" s="979"/>
      <c r="T75" s="979"/>
      <c r="U75" s="980"/>
      <c r="V75" s="981">
        <v>74</v>
      </c>
      <c r="W75" s="979"/>
      <c r="X75" s="979"/>
      <c r="Y75" s="979"/>
      <c r="Z75" s="980"/>
      <c r="AA75" s="981">
        <v>4</v>
      </c>
      <c r="AB75" s="979"/>
      <c r="AC75" s="979"/>
      <c r="AD75" s="979"/>
      <c r="AE75" s="980"/>
      <c r="AF75" s="981">
        <v>4</v>
      </c>
      <c r="AG75" s="979"/>
      <c r="AH75" s="979"/>
      <c r="AI75" s="979"/>
      <c r="AJ75" s="980"/>
      <c r="AK75" s="981">
        <v>2</v>
      </c>
      <c r="AL75" s="979"/>
      <c r="AM75" s="979"/>
      <c r="AN75" s="979"/>
      <c r="AO75" s="980"/>
      <c r="AP75" s="981" t="s">
        <v>597</v>
      </c>
      <c r="AQ75" s="979"/>
      <c r="AR75" s="979"/>
      <c r="AS75" s="979"/>
      <c r="AT75" s="980"/>
      <c r="AU75" s="981" t="s">
        <v>597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606</v>
      </c>
      <c r="C76" s="975"/>
      <c r="D76" s="975"/>
      <c r="E76" s="975"/>
      <c r="F76" s="975"/>
      <c r="G76" s="975"/>
      <c r="H76" s="975"/>
      <c r="I76" s="975"/>
      <c r="J76" s="975"/>
      <c r="K76" s="975"/>
      <c r="L76" s="975"/>
      <c r="M76" s="975"/>
      <c r="N76" s="975"/>
      <c r="O76" s="975"/>
      <c r="P76" s="976"/>
      <c r="Q76" s="978">
        <v>1699</v>
      </c>
      <c r="R76" s="979"/>
      <c r="S76" s="979"/>
      <c r="T76" s="979"/>
      <c r="U76" s="980"/>
      <c r="V76" s="981">
        <v>1544</v>
      </c>
      <c r="W76" s="979"/>
      <c r="X76" s="979"/>
      <c r="Y76" s="979"/>
      <c r="Z76" s="980"/>
      <c r="AA76" s="981">
        <v>155</v>
      </c>
      <c r="AB76" s="979"/>
      <c r="AC76" s="979"/>
      <c r="AD76" s="979"/>
      <c r="AE76" s="980"/>
      <c r="AF76" s="981">
        <v>37</v>
      </c>
      <c r="AG76" s="979"/>
      <c r="AH76" s="979"/>
      <c r="AI76" s="979"/>
      <c r="AJ76" s="980"/>
      <c r="AK76" s="981">
        <v>1</v>
      </c>
      <c r="AL76" s="979"/>
      <c r="AM76" s="979"/>
      <c r="AN76" s="979"/>
      <c r="AO76" s="980"/>
      <c r="AP76" s="981">
        <v>1866</v>
      </c>
      <c r="AQ76" s="979"/>
      <c r="AR76" s="979"/>
      <c r="AS76" s="979"/>
      <c r="AT76" s="980"/>
      <c r="AU76" s="981">
        <v>368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607</v>
      </c>
      <c r="C77" s="975"/>
      <c r="D77" s="975"/>
      <c r="E77" s="975"/>
      <c r="F77" s="975"/>
      <c r="G77" s="975"/>
      <c r="H77" s="975"/>
      <c r="I77" s="975"/>
      <c r="J77" s="975"/>
      <c r="K77" s="975"/>
      <c r="L77" s="975"/>
      <c r="M77" s="975"/>
      <c r="N77" s="975"/>
      <c r="O77" s="975"/>
      <c r="P77" s="976"/>
      <c r="Q77" s="978">
        <v>1829</v>
      </c>
      <c r="R77" s="979"/>
      <c r="S77" s="979"/>
      <c r="T77" s="979"/>
      <c r="U77" s="980"/>
      <c r="V77" s="981">
        <v>1681</v>
      </c>
      <c r="W77" s="979"/>
      <c r="X77" s="979"/>
      <c r="Y77" s="979"/>
      <c r="Z77" s="980"/>
      <c r="AA77" s="981">
        <v>148</v>
      </c>
      <c r="AB77" s="979"/>
      <c r="AC77" s="979"/>
      <c r="AD77" s="979"/>
      <c r="AE77" s="980"/>
      <c r="AF77" s="981">
        <v>61</v>
      </c>
      <c r="AG77" s="979"/>
      <c r="AH77" s="979"/>
      <c r="AI77" s="979"/>
      <c r="AJ77" s="980"/>
      <c r="AK77" s="981">
        <v>20</v>
      </c>
      <c r="AL77" s="979"/>
      <c r="AM77" s="979"/>
      <c r="AN77" s="979"/>
      <c r="AO77" s="980"/>
      <c r="AP77" s="981">
        <v>25</v>
      </c>
      <c r="AQ77" s="979"/>
      <c r="AR77" s="979"/>
      <c r="AS77" s="979"/>
      <c r="AT77" s="980"/>
      <c r="AU77" s="981" t="s">
        <v>597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608</v>
      </c>
      <c r="C78" s="975"/>
      <c r="D78" s="975"/>
      <c r="E78" s="975"/>
      <c r="F78" s="975"/>
      <c r="G78" s="975"/>
      <c r="H78" s="975"/>
      <c r="I78" s="975"/>
      <c r="J78" s="975"/>
      <c r="K78" s="975"/>
      <c r="L78" s="975"/>
      <c r="M78" s="975"/>
      <c r="N78" s="975"/>
      <c r="O78" s="975"/>
      <c r="P78" s="976"/>
      <c r="Q78" s="977">
        <v>132</v>
      </c>
      <c r="R78" s="971"/>
      <c r="S78" s="971"/>
      <c r="T78" s="971"/>
      <c r="U78" s="971"/>
      <c r="V78" s="971">
        <v>125</v>
      </c>
      <c r="W78" s="971"/>
      <c r="X78" s="971"/>
      <c r="Y78" s="971"/>
      <c r="Z78" s="971"/>
      <c r="AA78" s="971">
        <v>7</v>
      </c>
      <c r="AB78" s="971"/>
      <c r="AC78" s="971"/>
      <c r="AD78" s="971"/>
      <c r="AE78" s="971"/>
      <c r="AF78" s="971">
        <v>7</v>
      </c>
      <c r="AG78" s="971"/>
      <c r="AH78" s="971"/>
      <c r="AI78" s="971"/>
      <c r="AJ78" s="971"/>
      <c r="AK78" s="971">
        <v>36</v>
      </c>
      <c r="AL78" s="971"/>
      <c r="AM78" s="971"/>
      <c r="AN78" s="971"/>
      <c r="AO78" s="971"/>
      <c r="AP78" s="971" t="s">
        <v>597</v>
      </c>
      <c r="AQ78" s="971"/>
      <c r="AR78" s="971"/>
      <c r="AS78" s="971"/>
      <c r="AT78" s="971"/>
      <c r="AU78" s="971" t="s">
        <v>597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609</v>
      </c>
      <c r="C79" s="975"/>
      <c r="D79" s="975"/>
      <c r="E79" s="975"/>
      <c r="F79" s="975"/>
      <c r="G79" s="975"/>
      <c r="H79" s="975"/>
      <c r="I79" s="975"/>
      <c r="J79" s="975"/>
      <c r="K79" s="975"/>
      <c r="L79" s="975"/>
      <c r="M79" s="975"/>
      <c r="N79" s="975"/>
      <c r="O79" s="975"/>
      <c r="P79" s="976"/>
      <c r="Q79" s="977">
        <v>1290</v>
      </c>
      <c r="R79" s="971"/>
      <c r="S79" s="971"/>
      <c r="T79" s="971"/>
      <c r="U79" s="971"/>
      <c r="V79" s="971">
        <v>1148</v>
      </c>
      <c r="W79" s="971"/>
      <c r="X79" s="971"/>
      <c r="Y79" s="971"/>
      <c r="Z79" s="971"/>
      <c r="AA79" s="971">
        <v>142</v>
      </c>
      <c r="AB79" s="971"/>
      <c r="AC79" s="971"/>
      <c r="AD79" s="971"/>
      <c r="AE79" s="971"/>
      <c r="AF79" s="971">
        <v>1725</v>
      </c>
      <c r="AG79" s="971"/>
      <c r="AH79" s="971"/>
      <c r="AI79" s="971"/>
      <c r="AJ79" s="971"/>
      <c r="AK79" s="971">
        <v>10</v>
      </c>
      <c r="AL79" s="971"/>
      <c r="AM79" s="971"/>
      <c r="AN79" s="971"/>
      <c r="AO79" s="971"/>
      <c r="AP79" s="971">
        <v>378</v>
      </c>
      <c r="AQ79" s="971"/>
      <c r="AR79" s="971"/>
      <c r="AS79" s="971"/>
      <c r="AT79" s="971"/>
      <c r="AU79" s="971">
        <v>46</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610</v>
      </c>
      <c r="C80" s="975"/>
      <c r="D80" s="975"/>
      <c r="E80" s="975"/>
      <c r="F80" s="975"/>
      <c r="G80" s="975"/>
      <c r="H80" s="975"/>
      <c r="I80" s="975"/>
      <c r="J80" s="975"/>
      <c r="K80" s="975"/>
      <c r="L80" s="975"/>
      <c r="M80" s="975"/>
      <c r="N80" s="975"/>
      <c r="O80" s="975"/>
      <c r="P80" s="976"/>
      <c r="Q80" s="977">
        <v>215</v>
      </c>
      <c r="R80" s="971"/>
      <c r="S80" s="971"/>
      <c r="T80" s="971"/>
      <c r="U80" s="971"/>
      <c r="V80" s="971">
        <v>186</v>
      </c>
      <c r="W80" s="971"/>
      <c r="X80" s="971"/>
      <c r="Y80" s="971"/>
      <c r="Z80" s="971"/>
      <c r="AA80" s="971">
        <v>29</v>
      </c>
      <c r="AB80" s="971"/>
      <c r="AC80" s="971"/>
      <c r="AD80" s="971"/>
      <c r="AE80" s="971"/>
      <c r="AF80" s="971">
        <v>7</v>
      </c>
      <c r="AG80" s="971"/>
      <c r="AH80" s="971"/>
      <c r="AI80" s="971"/>
      <c r="AJ80" s="971"/>
      <c r="AK80" s="971" t="s">
        <v>597</v>
      </c>
      <c r="AL80" s="971"/>
      <c r="AM80" s="971"/>
      <c r="AN80" s="971"/>
      <c r="AO80" s="971"/>
      <c r="AP80" s="971" t="s">
        <v>597</v>
      </c>
      <c r="AQ80" s="971"/>
      <c r="AR80" s="971"/>
      <c r="AS80" s="971"/>
      <c r="AT80" s="971"/>
      <c r="AU80" s="971" t="s">
        <v>597</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2840</v>
      </c>
      <c r="AG88" s="959"/>
      <c r="AH88" s="959"/>
      <c r="AI88" s="959"/>
      <c r="AJ88" s="959"/>
      <c r="AK88" s="963"/>
      <c r="AL88" s="963"/>
      <c r="AM88" s="963"/>
      <c r="AN88" s="963"/>
      <c r="AO88" s="963"/>
      <c r="AP88" s="959">
        <v>5614</v>
      </c>
      <c r="AQ88" s="959"/>
      <c r="AR88" s="959"/>
      <c r="AS88" s="959"/>
      <c r="AT88" s="959"/>
      <c r="AU88" s="959">
        <v>476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312</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312</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312</v>
      </c>
      <c r="DR109" s="896"/>
      <c r="DS109" s="896"/>
      <c r="DT109" s="896"/>
      <c r="DU109" s="897"/>
      <c r="DV109" s="898" t="s">
        <v>444</v>
      </c>
      <c r="DW109" s="896"/>
      <c r="DX109" s="896"/>
      <c r="DY109" s="896"/>
      <c r="DZ109" s="929"/>
    </row>
    <row r="110" spans="1:131" s="230" customFormat="1" ht="26.25" customHeight="1" x14ac:dyDescent="0.2">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2629063</v>
      </c>
      <c r="AB110" s="889"/>
      <c r="AC110" s="889"/>
      <c r="AD110" s="889"/>
      <c r="AE110" s="890"/>
      <c r="AF110" s="891">
        <v>2702821</v>
      </c>
      <c r="AG110" s="889"/>
      <c r="AH110" s="889"/>
      <c r="AI110" s="889"/>
      <c r="AJ110" s="890"/>
      <c r="AK110" s="891">
        <v>2563414</v>
      </c>
      <c r="AL110" s="889"/>
      <c r="AM110" s="889"/>
      <c r="AN110" s="889"/>
      <c r="AO110" s="890"/>
      <c r="AP110" s="892">
        <v>17</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21709606</v>
      </c>
      <c r="BR110" s="842"/>
      <c r="BS110" s="842"/>
      <c r="BT110" s="842"/>
      <c r="BU110" s="842"/>
      <c r="BV110" s="842">
        <v>20470619</v>
      </c>
      <c r="BW110" s="842"/>
      <c r="BX110" s="842"/>
      <c r="BY110" s="842"/>
      <c r="BZ110" s="842"/>
      <c r="CA110" s="842">
        <v>19212924</v>
      </c>
      <c r="CB110" s="842"/>
      <c r="CC110" s="842"/>
      <c r="CD110" s="842"/>
      <c r="CE110" s="842"/>
      <c r="CF110" s="866">
        <v>127.5</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450</v>
      </c>
      <c r="DM110" s="842"/>
      <c r="DN110" s="842"/>
      <c r="DO110" s="842"/>
      <c r="DP110" s="842"/>
      <c r="DQ110" s="842" t="s">
        <v>423</v>
      </c>
      <c r="DR110" s="842"/>
      <c r="DS110" s="842"/>
      <c r="DT110" s="842"/>
      <c r="DU110" s="842"/>
      <c r="DV110" s="843" t="s">
        <v>423</v>
      </c>
      <c r="DW110" s="843"/>
      <c r="DX110" s="843"/>
      <c r="DY110" s="843"/>
      <c r="DZ110" s="844"/>
    </row>
    <row r="111" spans="1:131" s="230" customFormat="1" ht="26.25" customHeight="1" x14ac:dyDescent="0.2">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452</v>
      </c>
      <c r="AB111" s="919"/>
      <c r="AC111" s="919"/>
      <c r="AD111" s="919"/>
      <c r="AE111" s="920"/>
      <c r="AF111" s="921" t="s">
        <v>453</v>
      </c>
      <c r="AG111" s="919"/>
      <c r="AH111" s="919"/>
      <c r="AI111" s="919"/>
      <c r="AJ111" s="920"/>
      <c r="AK111" s="921" t="s">
        <v>131</v>
      </c>
      <c r="AL111" s="919"/>
      <c r="AM111" s="919"/>
      <c r="AN111" s="919"/>
      <c r="AO111" s="920"/>
      <c r="AP111" s="922" t="s">
        <v>453</v>
      </c>
      <c r="AQ111" s="923"/>
      <c r="AR111" s="923"/>
      <c r="AS111" s="923"/>
      <c r="AT111" s="924"/>
      <c r="AU111" s="932"/>
      <c r="AV111" s="933"/>
      <c r="AW111" s="933"/>
      <c r="AX111" s="933"/>
      <c r="AY111" s="933"/>
      <c r="AZ111" s="815" t="s">
        <v>454</v>
      </c>
      <c r="BA111" s="752"/>
      <c r="BB111" s="752"/>
      <c r="BC111" s="752"/>
      <c r="BD111" s="752"/>
      <c r="BE111" s="752"/>
      <c r="BF111" s="752"/>
      <c r="BG111" s="752"/>
      <c r="BH111" s="752"/>
      <c r="BI111" s="752"/>
      <c r="BJ111" s="752"/>
      <c r="BK111" s="752"/>
      <c r="BL111" s="752"/>
      <c r="BM111" s="752"/>
      <c r="BN111" s="752"/>
      <c r="BO111" s="752"/>
      <c r="BP111" s="753"/>
      <c r="BQ111" s="816" t="s">
        <v>423</v>
      </c>
      <c r="BR111" s="817"/>
      <c r="BS111" s="817"/>
      <c r="BT111" s="817"/>
      <c r="BU111" s="817"/>
      <c r="BV111" s="817" t="s">
        <v>450</v>
      </c>
      <c r="BW111" s="817"/>
      <c r="BX111" s="817"/>
      <c r="BY111" s="817"/>
      <c r="BZ111" s="817"/>
      <c r="CA111" s="817" t="s">
        <v>450</v>
      </c>
      <c r="CB111" s="817"/>
      <c r="CC111" s="817"/>
      <c r="CD111" s="817"/>
      <c r="CE111" s="817"/>
      <c r="CF111" s="875" t="s">
        <v>423</v>
      </c>
      <c r="CG111" s="876"/>
      <c r="CH111" s="876"/>
      <c r="CI111" s="876"/>
      <c r="CJ111" s="876"/>
      <c r="CK111" s="927"/>
      <c r="CL111" s="821"/>
      <c r="CM111" s="815"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453</v>
      </c>
      <c r="DM111" s="817"/>
      <c r="DN111" s="817"/>
      <c r="DO111" s="817"/>
      <c r="DP111" s="817"/>
      <c r="DQ111" s="817" t="s">
        <v>453</v>
      </c>
      <c r="DR111" s="817"/>
      <c r="DS111" s="817"/>
      <c r="DT111" s="817"/>
      <c r="DU111" s="817"/>
      <c r="DV111" s="794" t="s">
        <v>453</v>
      </c>
      <c r="DW111" s="794"/>
      <c r="DX111" s="794"/>
      <c r="DY111" s="794"/>
      <c r="DZ111" s="795"/>
    </row>
    <row r="112" spans="1:131" s="230" customFormat="1" ht="26.25" customHeight="1" x14ac:dyDescent="0.2">
      <c r="A112" s="912" t="s">
        <v>456</v>
      </c>
      <c r="B112" s="913"/>
      <c r="C112" s="752" t="s">
        <v>457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453</v>
      </c>
      <c r="AB112" s="780"/>
      <c r="AC112" s="780"/>
      <c r="AD112" s="780"/>
      <c r="AE112" s="781"/>
      <c r="AF112" s="782" t="s">
        <v>423</v>
      </c>
      <c r="AG112" s="780"/>
      <c r="AH112" s="780"/>
      <c r="AI112" s="780"/>
      <c r="AJ112" s="781"/>
      <c r="AK112" s="782" t="s">
        <v>131</v>
      </c>
      <c r="AL112" s="780"/>
      <c r="AM112" s="780"/>
      <c r="AN112" s="780"/>
      <c r="AO112" s="781"/>
      <c r="AP112" s="824" t="s">
        <v>423</v>
      </c>
      <c r="AQ112" s="825"/>
      <c r="AR112" s="825"/>
      <c r="AS112" s="825"/>
      <c r="AT112" s="826"/>
      <c r="AU112" s="932"/>
      <c r="AV112" s="933"/>
      <c r="AW112" s="933"/>
      <c r="AX112" s="933"/>
      <c r="AY112" s="933"/>
      <c r="AZ112" s="815" t="s">
        <v>458</v>
      </c>
      <c r="BA112" s="752"/>
      <c r="BB112" s="752"/>
      <c r="BC112" s="752"/>
      <c r="BD112" s="752"/>
      <c r="BE112" s="752"/>
      <c r="BF112" s="752"/>
      <c r="BG112" s="752"/>
      <c r="BH112" s="752"/>
      <c r="BI112" s="752"/>
      <c r="BJ112" s="752"/>
      <c r="BK112" s="752"/>
      <c r="BL112" s="752"/>
      <c r="BM112" s="752"/>
      <c r="BN112" s="752"/>
      <c r="BO112" s="752"/>
      <c r="BP112" s="753"/>
      <c r="BQ112" s="816">
        <v>30048694</v>
      </c>
      <c r="BR112" s="817"/>
      <c r="BS112" s="817"/>
      <c r="BT112" s="817"/>
      <c r="BU112" s="817"/>
      <c r="BV112" s="817">
        <v>28392860</v>
      </c>
      <c r="BW112" s="817"/>
      <c r="BX112" s="817"/>
      <c r="BY112" s="817"/>
      <c r="BZ112" s="817"/>
      <c r="CA112" s="817">
        <v>25939663</v>
      </c>
      <c r="CB112" s="817"/>
      <c r="CC112" s="817"/>
      <c r="CD112" s="817"/>
      <c r="CE112" s="817"/>
      <c r="CF112" s="875">
        <v>172.1</v>
      </c>
      <c r="CG112" s="876"/>
      <c r="CH112" s="876"/>
      <c r="CI112" s="876"/>
      <c r="CJ112" s="876"/>
      <c r="CK112" s="927"/>
      <c r="CL112" s="821"/>
      <c r="CM112" s="815"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453</v>
      </c>
      <c r="DM112" s="817"/>
      <c r="DN112" s="817"/>
      <c r="DO112" s="817"/>
      <c r="DP112" s="817"/>
      <c r="DQ112" s="817" t="s">
        <v>453</v>
      </c>
      <c r="DR112" s="817"/>
      <c r="DS112" s="817"/>
      <c r="DT112" s="817"/>
      <c r="DU112" s="817"/>
      <c r="DV112" s="794" t="s">
        <v>450</v>
      </c>
      <c r="DW112" s="794"/>
      <c r="DX112" s="794"/>
      <c r="DY112" s="794"/>
      <c r="DZ112" s="795"/>
    </row>
    <row r="113" spans="1:130" s="230" customFormat="1" ht="26.25" customHeight="1" x14ac:dyDescent="0.2">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2833061</v>
      </c>
      <c r="AB113" s="919"/>
      <c r="AC113" s="919"/>
      <c r="AD113" s="919"/>
      <c r="AE113" s="920"/>
      <c r="AF113" s="921">
        <v>3088528</v>
      </c>
      <c r="AG113" s="919"/>
      <c r="AH113" s="919"/>
      <c r="AI113" s="919"/>
      <c r="AJ113" s="920"/>
      <c r="AK113" s="921">
        <v>3133254</v>
      </c>
      <c r="AL113" s="919"/>
      <c r="AM113" s="919"/>
      <c r="AN113" s="919"/>
      <c r="AO113" s="920"/>
      <c r="AP113" s="922">
        <v>20.8</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782081</v>
      </c>
      <c r="BR113" s="817"/>
      <c r="BS113" s="817"/>
      <c r="BT113" s="817"/>
      <c r="BU113" s="817"/>
      <c r="BV113" s="817">
        <v>573297</v>
      </c>
      <c r="BW113" s="817"/>
      <c r="BX113" s="817"/>
      <c r="BY113" s="817"/>
      <c r="BZ113" s="817"/>
      <c r="CA113" s="817">
        <v>457814</v>
      </c>
      <c r="CB113" s="817"/>
      <c r="CC113" s="817"/>
      <c r="CD113" s="817"/>
      <c r="CE113" s="817"/>
      <c r="CF113" s="875">
        <v>3</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131</v>
      </c>
      <c r="DM113" s="780"/>
      <c r="DN113" s="780"/>
      <c r="DO113" s="780"/>
      <c r="DP113" s="781"/>
      <c r="DQ113" s="782" t="s">
        <v>423</v>
      </c>
      <c r="DR113" s="780"/>
      <c r="DS113" s="780"/>
      <c r="DT113" s="780"/>
      <c r="DU113" s="781"/>
      <c r="DV113" s="824" t="s">
        <v>423</v>
      </c>
      <c r="DW113" s="825"/>
      <c r="DX113" s="825"/>
      <c r="DY113" s="825"/>
      <c r="DZ113" s="826"/>
    </row>
    <row r="114" spans="1:130" s="230" customFormat="1" ht="26.25" customHeight="1" x14ac:dyDescent="0.2">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17176</v>
      </c>
      <c r="AB114" s="780"/>
      <c r="AC114" s="780"/>
      <c r="AD114" s="780"/>
      <c r="AE114" s="781"/>
      <c r="AF114" s="782">
        <v>19006</v>
      </c>
      <c r="AG114" s="780"/>
      <c r="AH114" s="780"/>
      <c r="AI114" s="780"/>
      <c r="AJ114" s="781"/>
      <c r="AK114" s="782">
        <v>33413</v>
      </c>
      <c r="AL114" s="780"/>
      <c r="AM114" s="780"/>
      <c r="AN114" s="780"/>
      <c r="AO114" s="781"/>
      <c r="AP114" s="824">
        <v>0.2</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3767726</v>
      </c>
      <c r="BR114" s="817"/>
      <c r="BS114" s="817"/>
      <c r="BT114" s="817"/>
      <c r="BU114" s="817"/>
      <c r="BV114" s="817">
        <v>3699093</v>
      </c>
      <c r="BW114" s="817"/>
      <c r="BX114" s="817"/>
      <c r="BY114" s="817"/>
      <c r="BZ114" s="817"/>
      <c r="CA114" s="817">
        <v>3583212</v>
      </c>
      <c r="CB114" s="817"/>
      <c r="CC114" s="817"/>
      <c r="CD114" s="817"/>
      <c r="CE114" s="817"/>
      <c r="CF114" s="875">
        <v>23.8</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423</v>
      </c>
      <c r="DH114" s="780"/>
      <c r="DI114" s="780"/>
      <c r="DJ114" s="780"/>
      <c r="DK114" s="781"/>
      <c r="DL114" s="782" t="s">
        <v>423</v>
      </c>
      <c r="DM114" s="780"/>
      <c r="DN114" s="780"/>
      <c r="DO114" s="780"/>
      <c r="DP114" s="781"/>
      <c r="DQ114" s="782" t="s">
        <v>423</v>
      </c>
      <c r="DR114" s="780"/>
      <c r="DS114" s="780"/>
      <c r="DT114" s="780"/>
      <c r="DU114" s="781"/>
      <c r="DV114" s="824" t="s">
        <v>423</v>
      </c>
      <c r="DW114" s="825"/>
      <c r="DX114" s="825"/>
      <c r="DY114" s="825"/>
      <c r="DZ114" s="826"/>
    </row>
    <row r="115" spans="1:130" s="230" customFormat="1" ht="26.25" customHeight="1" x14ac:dyDescent="0.2">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1256</v>
      </c>
      <c r="AB115" s="919"/>
      <c r="AC115" s="919"/>
      <c r="AD115" s="919"/>
      <c r="AE115" s="920"/>
      <c r="AF115" s="921">
        <v>1344</v>
      </c>
      <c r="AG115" s="919"/>
      <c r="AH115" s="919"/>
      <c r="AI115" s="919"/>
      <c r="AJ115" s="920"/>
      <c r="AK115" s="921">
        <v>1328</v>
      </c>
      <c r="AL115" s="919"/>
      <c r="AM115" s="919"/>
      <c r="AN115" s="919"/>
      <c r="AO115" s="920"/>
      <c r="AP115" s="922">
        <v>0</v>
      </c>
      <c r="AQ115" s="923"/>
      <c r="AR115" s="923"/>
      <c r="AS115" s="923"/>
      <c r="AT115" s="924"/>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t="s">
        <v>423</v>
      </c>
      <c r="BR115" s="817"/>
      <c r="BS115" s="817"/>
      <c r="BT115" s="817"/>
      <c r="BU115" s="817"/>
      <c r="BV115" s="817" t="s">
        <v>131</v>
      </c>
      <c r="BW115" s="817"/>
      <c r="BX115" s="817"/>
      <c r="BY115" s="817"/>
      <c r="BZ115" s="817"/>
      <c r="CA115" s="817" t="s">
        <v>423</v>
      </c>
      <c r="CB115" s="817"/>
      <c r="CC115" s="817"/>
      <c r="CD115" s="817"/>
      <c r="CE115" s="817"/>
      <c r="CF115" s="875" t="s">
        <v>131</v>
      </c>
      <c r="CG115" s="876"/>
      <c r="CH115" s="876"/>
      <c r="CI115" s="876"/>
      <c r="CJ115" s="876"/>
      <c r="CK115" s="927"/>
      <c r="CL115" s="821"/>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423</v>
      </c>
      <c r="DH115" s="780"/>
      <c r="DI115" s="780"/>
      <c r="DJ115" s="780"/>
      <c r="DK115" s="781"/>
      <c r="DL115" s="782" t="s">
        <v>423</v>
      </c>
      <c r="DM115" s="780"/>
      <c r="DN115" s="780"/>
      <c r="DO115" s="780"/>
      <c r="DP115" s="781"/>
      <c r="DQ115" s="782" t="s">
        <v>423</v>
      </c>
      <c r="DR115" s="780"/>
      <c r="DS115" s="780"/>
      <c r="DT115" s="780"/>
      <c r="DU115" s="781"/>
      <c r="DV115" s="824" t="s">
        <v>453</v>
      </c>
      <c r="DW115" s="825"/>
      <c r="DX115" s="825"/>
      <c r="DY115" s="825"/>
      <c r="DZ115" s="826"/>
    </row>
    <row r="116" spans="1:130" s="230" customFormat="1" ht="26.25" customHeight="1" x14ac:dyDescent="0.2">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450</v>
      </c>
      <c r="AB116" s="780"/>
      <c r="AC116" s="780"/>
      <c r="AD116" s="780"/>
      <c r="AE116" s="781"/>
      <c r="AF116" s="782" t="s">
        <v>452</v>
      </c>
      <c r="AG116" s="780"/>
      <c r="AH116" s="780"/>
      <c r="AI116" s="780"/>
      <c r="AJ116" s="781"/>
      <c r="AK116" s="782" t="s">
        <v>423</v>
      </c>
      <c r="AL116" s="780"/>
      <c r="AM116" s="780"/>
      <c r="AN116" s="780"/>
      <c r="AO116" s="781"/>
      <c r="AP116" s="824" t="s">
        <v>450</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423</v>
      </c>
      <c r="BW116" s="817"/>
      <c r="BX116" s="817"/>
      <c r="BY116" s="817"/>
      <c r="BZ116" s="817"/>
      <c r="CA116" s="817" t="s">
        <v>423</v>
      </c>
      <c r="CB116" s="817"/>
      <c r="CC116" s="817"/>
      <c r="CD116" s="817"/>
      <c r="CE116" s="817"/>
      <c r="CF116" s="875" t="s">
        <v>450</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423</v>
      </c>
      <c r="DH116" s="780"/>
      <c r="DI116" s="780"/>
      <c r="DJ116" s="780"/>
      <c r="DK116" s="781"/>
      <c r="DL116" s="782" t="s">
        <v>423</v>
      </c>
      <c r="DM116" s="780"/>
      <c r="DN116" s="780"/>
      <c r="DO116" s="780"/>
      <c r="DP116" s="781"/>
      <c r="DQ116" s="782" t="s">
        <v>450</v>
      </c>
      <c r="DR116" s="780"/>
      <c r="DS116" s="780"/>
      <c r="DT116" s="780"/>
      <c r="DU116" s="781"/>
      <c r="DV116" s="824" t="s">
        <v>453</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5480556</v>
      </c>
      <c r="AB117" s="903"/>
      <c r="AC117" s="903"/>
      <c r="AD117" s="903"/>
      <c r="AE117" s="904"/>
      <c r="AF117" s="905">
        <v>5811699</v>
      </c>
      <c r="AG117" s="903"/>
      <c r="AH117" s="903"/>
      <c r="AI117" s="903"/>
      <c r="AJ117" s="904"/>
      <c r="AK117" s="905">
        <v>5731409</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423</v>
      </c>
      <c r="BR117" s="817"/>
      <c r="BS117" s="817"/>
      <c r="BT117" s="817"/>
      <c r="BU117" s="817"/>
      <c r="BV117" s="817" t="s">
        <v>453</v>
      </c>
      <c r="BW117" s="817"/>
      <c r="BX117" s="817"/>
      <c r="BY117" s="817"/>
      <c r="BZ117" s="817"/>
      <c r="CA117" s="817" t="s">
        <v>453</v>
      </c>
      <c r="CB117" s="817"/>
      <c r="CC117" s="817"/>
      <c r="CD117" s="817"/>
      <c r="CE117" s="817"/>
      <c r="CF117" s="875" t="s">
        <v>450</v>
      </c>
      <c r="CG117" s="876"/>
      <c r="CH117" s="876"/>
      <c r="CI117" s="876"/>
      <c r="CJ117" s="876"/>
      <c r="CK117" s="927"/>
      <c r="CL117" s="821"/>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423</v>
      </c>
      <c r="DH117" s="780"/>
      <c r="DI117" s="780"/>
      <c r="DJ117" s="780"/>
      <c r="DK117" s="781"/>
      <c r="DL117" s="782" t="s">
        <v>453</v>
      </c>
      <c r="DM117" s="780"/>
      <c r="DN117" s="780"/>
      <c r="DO117" s="780"/>
      <c r="DP117" s="781"/>
      <c r="DQ117" s="782" t="s">
        <v>453</v>
      </c>
      <c r="DR117" s="780"/>
      <c r="DS117" s="780"/>
      <c r="DT117" s="780"/>
      <c r="DU117" s="781"/>
      <c r="DV117" s="824" t="s">
        <v>423</v>
      </c>
      <c r="DW117" s="825"/>
      <c r="DX117" s="825"/>
      <c r="DY117" s="825"/>
      <c r="DZ117" s="826"/>
    </row>
    <row r="118" spans="1:130" s="230" customFormat="1" ht="26.25" customHeight="1" x14ac:dyDescent="0.2">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312</v>
      </c>
      <c r="AL118" s="896"/>
      <c r="AM118" s="896"/>
      <c r="AN118" s="896"/>
      <c r="AO118" s="897"/>
      <c r="AP118" s="899" t="s">
        <v>444</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450</v>
      </c>
      <c r="BR118" s="845"/>
      <c r="BS118" s="845"/>
      <c r="BT118" s="845"/>
      <c r="BU118" s="845"/>
      <c r="BV118" s="845" t="s">
        <v>450</v>
      </c>
      <c r="BW118" s="845"/>
      <c r="BX118" s="845"/>
      <c r="BY118" s="845"/>
      <c r="BZ118" s="845"/>
      <c r="CA118" s="845" t="s">
        <v>423</v>
      </c>
      <c r="CB118" s="845"/>
      <c r="CC118" s="845"/>
      <c r="CD118" s="845"/>
      <c r="CE118" s="845"/>
      <c r="CF118" s="875" t="s">
        <v>453</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450</v>
      </c>
      <c r="DH118" s="780"/>
      <c r="DI118" s="780"/>
      <c r="DJ118" s="780"/>
      <c r="DK118" s="781"/>
      <c r="DL118" s="782" t="s">
        <v>450</v>
      </c>
      <c r="DM118" s="780"/>
      <c r="DN118" s="780"/>
      <c r="DO118" s="780"/>
      <c r="DP118" s="781"/>
      <c r="DQ118" s="782" t="s">
        <v>453</v>
      </c>
      <c r="DR118" s="780"/>
      <c r="DS118" s="780"/>
      <c r="DT118" s="780"/>
      <c r="DU118" s="781"/>
      <c r="DV118" s="824" t="s">
        <v>453</v>
      </c>
      <c r="DW118" s="825"/>
      <c r="DX118" s="825"/>
      <c r="DY118" s="825"/>
      <c r="DZ118" s="826"/>
    </row>
    <row r="119" spans="1:130" s="230" customFormat="1" ht="26.25" customHeight="1" x14ac:dyDescent="0.2">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453</v>
      </c>
      <c r="AB119" s="889"/>
      <c r="AC119" s="889"/>
      <c r="AD119" s="889"/>
      <c r="AE119" s="890"/>
      <c r="AF119" s="891" t="s">
        <v>453</v>
      </c>
      <c r="AG119" s="889"/>
      <c r="AH119" s="889"/>
      <c r="AI119" s="889"/>
      <c r="AJ119" s="890"/>
      <c r="AK119" s="891" t="s">
        <v>453</v>
      </c>
      <c r="AL119" s="889"/>
      <c r="AM119" s="889"/>
      <c r="AN119" s="889"/>
      <c r="AO119" s="890"/>
      <c r="AP119" s="892" t="s">
        <v>450</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477</v>
      </c>
      <c r="BP119" s="878"/>
      <c r="BQ119" s="879">
        <v>56308107</v>
      </c>
      <c r="BR119" s="845"/>
      <c r="BS119" s="845"/>
      <c r="BT119" s="845"/>
      <c r="BU119" s="845"/>
      <c r="BV119" s="845">
        <v>53135869</v>
      </c>
      <c r="BW119" s="845"/>
      <c r="BX119" s="845"/>
      <c r="BY119" s="845"/>
      <c r="BZ119" s="845"/>
      <c r="CA119" s="845">
        <v>49193613</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453</v>
      </c>
      <c r="DH119" s="764"/>
      <c r="DI119" s="764"/>
      <c r="DJ119" s="764"/>
      <c r="DK119" s="765"/>
      <c r="DL119" s="766" t="s">
        <v>453</v>
      </c>
      <c r="DM119" s="764"/>
      <c r="DN119" s="764"/>
      <c r="DO119" s="764"/>
      <c r="DP119" s="765"/>
      <c r="DQ119" s="766" t="s">
        <v>453</v>
      </c>
      <c r="DR119" s="764"/>
      <c r="DS119" s="764"/>
      <c r="DT119" s="764"/>
      <c r="DU119" s="765"/>
      <c r="DV119" s="848" t="s">
        <v>453</v>
      </c>
      <c r="DW119" s="849"/>
      <c r="DX119" s="849"/>
      <c r="DY119" s="849"/>
      <c r="DZ119" s="850"/>
    </row>
    <row r="120" spans="1:130" s="230" customFormat="1" ht="26.25" customHeight="1" x14ac:dyDescent="0.2">
      <c r="A120" s="820"/>
      <c r="B120" s="821"/>
      <c r="C120" s="815"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453</v>
      </c>
      <c r="AB120" s="780"/>
      <c r="AC120" s="780"/>
      <c r="AD120" s="780"/>
      <c r="AE120" s="781"/>
      <c r="AF120" s="782" t="s">
        <v>453</v>
      </c>
      <c r="AG120" s="780"/>
      <c r="AH120" s="780"/>
      <c r="AI120" s="780"/>
      <c r="AJ120" s="781"/>
      <c r="AK120" s="782" t="s">
        <v>453</v>
      </c>
      <c r="AL120" s="780"/>
      <c r="AM120" s="780"/>
      <c r="AN120" s="780"/>
      <c r="AO120" s="781"/>
      <c r="AP120" s="824" t="s">
        <v>453</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14066564</v>
      </c>
      <c r="BR120" s="842"/>
      <c r="BS120" s="842"/>
      <c r="BT120" s="842"/>
      <c r="BU120" s="842"/>
      <c r="BV120" s="842">
        <v>15403660</v>
      </c>
      <c r="BW120" s="842"/>
      <c r="BX120" s="842"/>
      <c r="BY120" s="842"/>
      <c r="BZ120" s="842"/>
      <c r="CA120" s="842">
        <v>17350937</v>
      </c>
      <c r="CB120" s="842"/>
      <c r="CC120" s="842"/>
      <c r="CD120" s="842"/>
      <c r="CE120" s="842"/>
      <c r="CF120" s="866">
        <v>115.1</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23539806</v>
      </c>
      <c r="DH120" s="842"/>
      <c r="DI120" s="842"/>
      <c r="DJ120" s="842"/>
      <c r="DK120" s="842"/>
      <c r="DL120" s="842">
        <v>21900462</v>
      </c>
      <c r="DM120" s="842"/>
      <c r="DN120" s="842"/>
      <c r="DO120" s="842"/>
      <c r="DP120" s="842"/>
      <c r="DQ120" s="842">
        <v>19678309</v>
      </c>
      <c r="DR120" s="842"/>
      <c r="DS120" s="842"/>
      <c r="DT120" s="842"/>
      <c r="DU120" s="842"/>
      <c r="DV120" s="843">
        <v>130.6</v>
      </c>
      <c r="DW120" s="843"/>
      <c r="DX120" s="843"/>
      <c r="DY120" s="843"/>
      <c r="DZ120" s="844"/>
    </row>
    <row r="121" spans="1:130" s="230" customFormat="1" ht="26.25" customHeight="1" x14ac:dyDescent="0.2">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453</v>
      </c>
      <c r="AB121" s="780"/>
      <c r="AC121" s="780"/>
      <c r="AD121" s="780"/>
      <c r="AE121" s="781"/>
      <c r="AF121" s="782" t="s">
        <v>453</v>
      </c>
      <c r="AG121" s="780"/>
      <c r="AH121" s="780"/>
      <c r="AI121" s="780"/>
      <c r="AJ121" s="781"/>
      <c r="AK121" s="782" t="s">
        <v>453</v>
      </c>
      <c r="AL121" s="780"/>
      <c r="AM121" s="780"/>
      <c r="AN121" s="780"/>
      <c r="AO121" s="781"/>
      <c r="AP121" s="824" t="s">
        <v>453</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1310388</v>
      </c>
      <c r="BR121" s="817"/>
      <c r="BS121" s="817"/>
      <c r="BT121" s="817"/>
      <c r="BU121" s="817"/>
      <c r="BV121" s="817">
        <v>1177030</v>
      </c>
      <c r="BW121" s="817"/>
      <c r="BX121" s="817"/>
      <c r="BY121" s="817"/>
      <c r="BZ121" s="817"/>
      <c r="CA121" s="817">
        <v>1068201</v>
      </c>
      <c r="CB121" s="817"/>
      <c r="CC121" s="817"/>
      <c r="CD121" s="817"/>
      <c r="CE121" s="817"/>
      <c r="CF121" s="875">
        <v>7.1</v>
      </c>
      <c r="CG121" s="876"/>
      <c r="CH121" s="876"/>
      <c r="CI121" s="876"/>
      <c r="CJ121" s="876"/>
      <c r="CK121" s="869"/>
      <c r="CL121" s="855"/>
      <c r="CM121" s="855"/>
      <c r="CN121" s="855"/>
      <c r="CO121" s="856"/>
      <c r="CP121" s="835" t="s">
        <v>415</v>
      </c>
      <c r="CQ121" s="836"/>
      <c r="CR121" s="836"/>
      <c r="CS121" s="836"/>
      <c r="CT121" s="836"/>
      <c r="CU121" s="836"/>
      <c r="CV121" s="836"/>
      <c r="CW121" s="836"/>
      <c r="CX121" s="836"/>
      <c r="CY121" s="836"/>
      <c r="CZ121" s="836"/>
      <c r="DA121" s="836"/>
      <c r="DB121" s="836"/>
      <c r="DC121" s="836"/>
      <c r="DD121" s="836"/>
      <c r="DE121" s="836"/>
      <c r="DF121" s="837"/>
      <c r="DG121" s="816">
        <v>4701281</v>
      </c>
      <c r="DH121" s="817"/>
      <c r="DI121" s="817"/>
      <c r="DJ121" s="817"/>
      <c r="DK121" s="817"/>
      <c r="DL121" s="817">
        <v>4723734</v>
      </c>
      <c r="DM121" s="817"/>
      <c r="DN121" s="817"/>
      <c r="DO121" s="817"/>
      <c r="DP121" s="817"/>
      <c r="DQ121" s="817">
        <v>4644338</v>
      </c>
      <c r="DR121" s="817"/>
      <c r="DS121" s="817"/>
      <c r="DT121" s="817"/>
      <c r="DU121" s="817"/>
      <c r="DV121" s="794">
        <v>30.8</v>
      </c>
      <c r="DW121" s="794"/>
      <c r="DX121" s="794"/>
      <c r="DY121" s="794"/>
      <c r="DZ121" s="795"/>
    </row>
    <row r="122" spans="1:130" s="230" customFormat="1" ht="26.25" customHeight="1" x14ac:dyDescent="0.2">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453</v>
      </c>
      <c r="AB122" s="780"/>
      <c r="AC122" s="780"/>
      <c r="AD122" s="780"/>
      <c r="AE122" s="781"/>
      <c r="AF122" s="782" t="s">
        <v>453</v>
      </c>
      <c r="AG122" s="780"/>
      <c r="AH122" s="780"/>
      <c r="AI122" s="780"/>
      <c r="AJ122" s="781"/>
      <c r="AK122" s="782" t="s">
        <v>453</v>
      </c>
      <c r="AL122" s="780"/>
      <c r="AM122" s="780"/>
      <c r="AN122" s="780"/>
      <c r="AO122" s="781"/>
      <c r="AP122" s="824" t="s">
        <v>423</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42626003</v>
      </c>
      <c r="BR122" s="845"/>
      <c r="BS122" s="845"/>
      <c r="BT122" s="845"/>
      <c r="BU122" s="845"/>
      <c r="BV122" s="845">
        <v>39057487</v>
      </c>
      <c r="BW122" s="845"/>
      <c r="BX122" s="845"/>
      <c r="BY122" s="845"/>
      <c r="BZ122" s="845"/>
      <c r="CA122" s="845">
        <v>36615970</v>
      </c>
      <c r="CB122" s="845"/>
      <c r="CC122" s="845"/>
      <c r="CD122" s="845"/>
      <c r="CE122" s="845"/>
      <c r="CF122" s="846">
        <v>242.9</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v>1794854</v>
      </c>
      <c r="DH122" s="817"/>
      <c r="DI122" s="817"/>
      <c r="DJ122" s="817"/>
      <c r="DK122" s="817"/>
      <c r="DL122" s="817">
        <v>1752284</v>
      </c>
      <c r="DM122" s="817"/>
      <c r="DN122" s="817"/>
      <c r="DO122" s="817"/>
      <c r="DP122" s="817"/>
      <c r="DQ122" s="817">
        <v>1599149</v>
      </c>
      <c r="DR122" s="817"/>
      <c r="DS122" s="817"/>
      <c r="DT122" s="817"/>
      <c r="DU122" s="817"/>
      <c r="DV122" s="794">
        <v>10.6</v>
      </c>
      <c r="DW122" s="794"/>
      <c r="DX122" s="794"/>
      <c r="DY122" s="794"/>
      <c r="DZ122" s="795"/>
    </row>
    <row r="123" spans="1:130" s="230" customFormat="1" ht="26.25" customHeight="1" x14ac:dyDescent="0.2">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423</v>
      </c>
      <c r="AB123" s="780"/>
      <c r="AC123" s="780"/>
      <c r="AD123" s="780"/>
      <c r="AE123" s="781"/>
      <c r="AF123" s="782" t="s">
        <v>423</v>
      </c>
      <c r="AG123" s="780"/>
      <c r="AH123" s="780"/>
      <c r="AI123" s="780"/>
      <c r="AJ123" s="781"/>
      <c r="AK123" s="782" t="s">
        <v>423</v>
      </c>
      <c r="AL123" s="780"/>
      <c r="AM123" s="780"/>
      <c r="AN123" s="780"/>
      <c r="AO123" s="781"/>
      <c r="AP123" s="824" t="s">
        <v>423</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487</v>
      </c>
      <c r="BP123" s="878"/>
      <c r="BQ123" s="832">
        <v>58002955</v>
      </c>
      <c r="BR123" s="833"/>
      <c r="BS123" s="833"/>
      <c r="BT123" s="833"/>
      <c r="BU123" s="833"/>
      <c r="BV123" s="833">
        <v>55638177</v>
      </c>
      <c r="BW123" s="833"/>
      <c r="BX123" s="833"/>
      <c r="BY123" s="833"/>
      <c r="BZ123" s="833"/>
      <c r="CA123" s="833">
        <v>55035108</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v>12753</v>
      </c>
      <c r="DH123" s="780"/>
      <c r="DI123" s="780"/>
      <c r="DJ123" s="780"/>
      <c r="DK123" s="781"/>
      <c r="DL123" s="782">
        <v>16380</v>
      </c>
      <c r="DM123" s="780"/>
      <c r="DN123" s="780"/>
      <c r="DO123" s="780"/>
      <c r="DP123" s="781"/>
      <c r="DQ123" s="782">
        <v>17867</v>
      </c>
      <c r="DR123" s="780"/>
      <c r="DS123" s="780"/>
      <c r="DT123" s="780"/>
      <c r="DU123" s="781"/>
      <c r="DV123" s="824">
        <v>0.1</v>
      </c>
      <c r="DW123" s="825"/>
      <c r="DX123" s="825"/>
      <c r="DY123" s="825"/>
      <c r="DZ123" s="826"/>
    </row>
    <row r="124" spans="1:130" s="230" customFormat="1" ht="26.25" customHeight="1" thickBot="1" x14ac:dyDescent="0.25">
      <c r="A124" s="820"/>
      <c r="B124" s="821"/>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489</v>
      </c>
      <c r="AB124" s="780"/>
      <c r="AC124" s="780"/>
      <c r="AD124" s="780"/>
      <c r="AE124" s="781"/>
      <c r="AF124" s="782" t="s">
        <v>490</v>
      </c>
      <c r="AG124" s="780"/>
      <c r="AH124" s="780"/>
      <c r="AI124" s="780"/>
      <c r="AJ124" s="781"/>
      <c r="AK124" s="782" t="s">
        <v>450</v>
      </c>
      <c r="AL124" s="780"/>
      <c r="AM124" s="780"/>
      <c r="AN124" s="780"/>
      <c r="AO124" s="781"/>
      <c r="AP124" s="824" t="s">
        <v>450</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490</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450</v>
      </c>
      <c r="DH124" s="764"/>
      <c r="DI124" s="764"/>
      <c r="DJ124" s="764"/>
      <c r="DK124" s="765"/>
      <c r="DL124" s="766" t="s">
        <v>450</v>
      </c>
      <c r="DM124" s="764"/>
      <c r="DN124" s="764"/>
      <c r="DO124" s="764"/>
      <c r="DP124" s="765"/>
      <c r="DQ124" s="766" t="s">
        <v>489</v>
      </c>
      <c r="DR124" s="764"/>
      <c r="DS124" s="764"/>
      <c r="DT124" s="764"/>
      <c r="DU124" s="765"/>
      <c r="DV124" s="848" t="s">
        <v>131</v>
      </c>
      <c r="DW124" s="849"/>
      <c r="DX124" s="849"/>
      <c r="DY124" s="849"/>
      <c r="DZ124" s="850"/>
    </row>
    <row r="125" spans="1:130" s="230" customFormat="1" ht="26.25" customHeight="1" x14ac:dyDescent="0.2">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450</v>
      </c>
      <c r="AB125" s="780"/>
      <c r="AC125" s="780"/>
      <c r="AD125" s="780"/>
      <c r="AE125" s="781"/>
      <c r="AF125" s="782" t="s">
        <v>493</v>
      </c>
      <c r="AG125" s="780"/>
      <c r="AH125" s="780"/>
      <c r="AI125" s="780"/>
      <c r="AJ125" s="781"/>
      <c r="AK125" s="782" t="s">
        <v>489</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493</v>
      </c>
      <c r="DH125" s="842"/>
      <c r="DI125" s="842"/>
      <c r="DJ125" s="842"/>
      <c r="DK125" s="842"/>
      <c r="DL125" s="842" t="s">
        <v>489</v>
      </c>
      <c r="DM125" s="842"/>
      <c r="DN125" s="842"/>
      <c r="DO125" s="842"/>
      <c r="DP125" s="842"/>
      <c r="DQ125" s="842" t="s">
        <v>490</v>
      </c>
      <c r="DR125" s="842"/>
      <c r="DS125" s="842"/>
      <c r="DT125" s="842"/>
      <c r="DU125" s="842"/>
      <c r="DV125" s="843" t="s">
        <v>496</v>
      </c>
      <c r="DW125" s="843"/>
      <c r="DX125" s="843"/>
      <c r="DY125" s="843"/>
      <c r="DZ125" s="844"/>
    </row>
    <row r="126" spans="1:130" s="230" customFormat="1" ht="26.25" customHeight="1" thickBot="1" x14ac:dyDescent="0.25">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493</v>
      </c>
      <c r="AB126" s="780"/>
      <c r="AC126" s="780"/>
      <c r="AD126" s="780"/>
      <c r="AE126" s="781"/>
      <c r="AF126" s="782" t="s">
        <v>450</v>
      </c>
      <c r="AG126" s="780"/>
      <c r="AH126" s="780"/>
      <c r="AI126" s="780"/>
      <c r="AJ126" s="781"/>
      <c r="AK126" s="782" t="s">
        <v>489</v>
      </c>
      <c r="AL126" s="780"/>
      <c r="AM126" s="780"/>
      <c r="AN126" s="780"/>
      <c r="AO126" s="781"/>
      <c r="AP126" s="824" t="s">
        <v>450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493</v>
      </c>
      <c r="DH126" s="817"/>
      <c r="DI126" s="817"/>
      <c r="DJ126" s="817"/>
      <c r="DK126" s="817"/>
      <c r="DL126" s="817" t="s">
        <v>498</v>
      </c>
      <c r="DM126" s="817"/>
      <c r="DN126" s="817"/>
      <c r="DO126" s="817"/>
      <c r="DP126" s="817"/>
      <c r="DQ126" s="817" t="s">
        <v>450</v>
      </c>
      <c r="DR126" s="817"/>
      <c r="DS126" s="817"/>
      <c r="DT126" s="817"/>
      <c r="DU126" s="817"/>
      <c r="DV126" s="794" t="s">
        <v>450</v>
      </c>
      <c r="DW126" s="794"/>
      <c r="DX126" s="794"/>
      <c r="DY126" s="794"/>
      <c r="DZ126" s="795"/>
    </row>
    <row r="127" spans="1:130" s="230" customFormat="1" ht="26.25" customHeight="1" x14ac:dyDescent="0.2">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1256</v>
      </c>
      <c r="AB127" s="780"/>
      <c r="AC127" s="780"/>
      <c r="AD127" s="780"/>
      <c r="AE127" s="781"/>
      <c r="AF127" s="782">
        <v>1344</v>
      </c>
      <c r="AG127" s="780"/>
      <c r="AH127" s="780"/>
      <c r="AI127" s="780"/>
      <c r="AJ127" s="781"/>
      <c r="AK127" s="782">
        <v>1328</v>
      </c>
      <c r="AL127" s="780"/>
      <c r="AM127" s="780"/>
      <c r="AN127" s="780"/>
      <c r="AO127" s="781"/>
      <c r="AP127" s="824">
        <v>0</v>
      </c>
      <c r="AQ127" s="825"/>
      <c r="AR127" s="825"/>
      <c r="AS127" s="825"/>
      <c r="AT127" s="826"/>
      <c r="AU127" s="232"/>
      <c r="AV127" s="232"/>
      <c r="AW127" s="232"/>
      <c r="AX127" s="841"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504</v>
      </c>
      <c r="CQ127" s="752"/>
      <c r="CR127" s="752"/>
      <c r="CS127" s="752"/>
      <c r="CT127" s="752"/>
      <c r="CU127" s="752"/>
      <c r="CV127" s="752"/>
      <c r="CW127" s="752"/>
      <c r="CX127" s="752"/>
      <c r="CY127" s="752"/>
      <c r="CZ127" s="752"/>
      <c r="DA127" s="752"/>
      <c r="DB127" s="752"/>
      <c r="DC127" s="752"/>
      <c r="DD127" s="752"/>
      <c r="DE127" s="752"/>
      <c r="DF127" s="753"/>
      <c r="DG127" s="816" t="s">
        <v>489</v>
      </c>
      <c r="DH127" s="817"/>
      <c r="DI127" s="817"/>
      <c r="DJ127" s="817"/>
      <c r="DK127" s="817"/>
      <c r="DL127" s="817" t="s">
        <v>450</v>
      </c>
      <c r="DM127" s="817"/>
      <c r="DN127" s="817"/>
      <c r="DO127" s="817"/>
      <c r="DP127" s="817"/>
      <c r="DQ127" s="817" t="s">
        <v>450</v>
      </c>
      <c r="DR127" s="817"/>
      <c r="DS127" s="817"/>
      <c r="DT127" s="817"/>
      <c r="DU127" s="817"/>
      <c r="DV127" s="794" t="s">
        <v>131</v>
      </c>
      <c r="DW127" s="794"/>
      <c r="DX127" s="794"/>
      <c r="DY127" s="794"/>
      <c r="DZ127" s="795"/>
    </row>
    <row r="128" spans="1:130" s="230" customFormat="1" ht="26.25" customHeight="1" thickBot="1" x14ac:dyDescent="0.25">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v>143023</v>
      </c>
      <c r="AB128" s="801"/>
      <c r="AC128" s="801"/>
      <c r="AD128" s="801"/>
      <c r="AE128" s="802"/>
      <c r="AF128" s="803">
        <v>146401</v>
      </c>
      <c r="AG128" s="801"/>
      <c r="AH128" s="801"/>
      <c r="AI128" s="801"/>
      <c r="AJ128" s="802"/>
      <c r="AK128" s="803">
        <v>120006</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508</v>
      </c>
      <c r="BG128" s="787"/>
      <c r="BH128" s="787"/>
      <c r="BI128" s="787"/>
      <c r="BJ128" s="787"/>
      <c r="BK128" s="787"/>
      <c r="BL128" s="810"/>
      <c r="BM128" s="786">
        <v>12.51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509</v>
      </c>
      <c r="CQ128" s="730"/>
      <c r="CR128" s="730"/>
      <c r="CS128" s="730"/>
      <c r="CT128" s="730"/>
      <c r="CU128" s="730"/>
      <c r="CV128" s="730"/>
      <c r="CW128" s="730"/>
      <c r="CX128" s="730"/>
      <c r="CY128" s="730"/>
      <c r="CZ128" s="730"/>
      <c r="DA128" s="730"/>
      <c r="DB128" s="730"/>
      <c r="DC128" s="730"/>
      <c r="DD128" s="730"/>
      <c r="DE128" s="730"/>
      <c r="DF128" s="731"/>
      <c r="DG128" s="790" t="s">
        <v>510</v>
      </c>
      <c r="DH128" s="791"/>
      <c r="DI128" s="791"/>
      <c r="DJ128" s="791"/>
      <c r="DK128" s="791"/>
      <c r="DL128" s="791" t="s">
        <v>489</v>
      </c>
      <c r="DM128" s="791"/>
      <c r="DN128" s="791"/>
      <c r="DO128" s="791"/>
      <c r="DP128" s="791"/>
      <c r="DQ128" s="791" t="s">
        <v>508</v>
      </c>
      <c r="DR128" s="791"/>
      <c r="DS128" s="791"/>
      <c r="DT128" s="791"/>
      <c r="DU128" s="791"/>
      <c r="DV128" s="792" t="s">
        <v>489</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511</v>
      </c>
      <c r="X129" s="777"/>
      <c r="Y129" s="777"/>
      <c r="Z129" s="778"/>
      <c r="AA129" s="779">
        <v>19343754</v>
      </c>
      <c r="AB129" s="780"/>
      <c r="AC129" s="780"/>
      <c r="AD129" s="780"/>
      <c r="AE129" s="781"/>
      <c r="AF129" s="782">
        <v>20146333</v>
      </c>
      <c r="AG129" s="780"/>
      <c r="AH129" s="780"/>
      <c r="AI129" s="780"/>
      <c r="AJ129" s="781"/>
      <c r="AK129" s="782">
        <v>19822955</v>
      </c>
      <c r="AL129" s="780"/>
      <c r="AM129" s="780"/>
      <c r="AN129" s="780"/>
      <c r="AO129" s="781"/>
      <c r="AP129" s="783"/>
      <c r="AQ129" s="784"/>
      <c r="AR129" s="784"/>
      <c r="AS129" s="784"/>
      <c r="AT129" s="785"/>
      <c r="AU129" s="233"/>
      <c r="AV129" s="233"/>
      <c r="AW129" s="233"/>
      <c r="AX129" s="751" t="s">
        <v>512</v>
      </c>
      <c r="AY129" s="752"/>
      <c r="AZ129" s="752"/>
      <c r="BA129" s="752"/>
      <c r="BB129" s="752"/>
      <c r="BC129" s="752"/>
      <c r="BD129" s="752"/>
      <c r="BE129" s="753"/>
      <c r="BF129" s="770" t="s">
        <v>131</v>
      </c>
      <c r="BG129" s="771"/>
      <c r="BH129" s="771"/>
      <c r="BI129" s="771"/>
      <c r="BJ129" s="771"/>
      <c r="BK129" s="771"/>
      <c r="BL129" s="772"/>
      <c r="BM129" s="770">
        <v>17.510000000000002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4572152</v>
      </c>
      <c r="AB130" s="780"/>
      <c r="AC130" s="780"/>
      <c r="AD130" s="780"/>
      <c r="AE130" s="781"/>
      <c r="AF130" s="782">
        <v>4705052</v>
      </c>
      <c r="AG130" s="780"/>
      <c r="AH130" s="780"/>
      <c r="AI130" s="780"/>
      <c r="AJ130" s="781"/>
      <c r="AK130" s="782">
        <v>4750404</v>
      </c>
      <c r="AL130" s="780"/>
      <c r="AM130" s="780"/>
      <c r="AN130" s="780"/>
      <c r="AO130" s="781"/>
      <c r="AP130" s="783"/>
      <c r="AQ130" s="784"/>
      <c r="AR130" s="784"/>
      <c r="AS130" s="784"/>
      <c r="AT130" s="785"/>
      <c r="AU130" s="233"/>
      <c r="AV130" s="233"/>
      <c r="AW130" s="233"/>
      <c r="AX130" s="751" t="s">
        <v>515</v>
      </c>
      <c r="AY130" s="752"/>
      <c r="AZ130" s="752"/>
      <c r="BA130" s="752"/>
      <c r="BB130" s="752"/>
      <c r="BC130" s="752"/>
      <c r="BD130" s="752"/>
      <c r="BE130" s="753"/>
      <c r="BF130" s="754">
        <v>5.7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14771602</v>
      </c>
      <c r="AB131" s="764"/>
      <c r="AC131" s="764"/>
      <c r="AD131" s="764"/>
      <c r="AE131" s="765"/>
      <c r="AF131" s="766">
        <v>15441281</v>
      </c>
      <c r="AG131" s="764"/>
      <c r="AH131" s="764"/>
      <c r="AI131" s="764"/>
      <c r="AJ131" s="765"/>
      <c r="AK131" s="766">
        <v>15072551</v>
      </c>
      <c r="AL131" s="764"/>
      <c r="AM131" s="764"/>
      <c r="AN131" s="764"/>
      <c r="AO131" s="765"/>
      <c r="AP131" s="767"/>
      <c r="AQ131" s="768"/>
      <c r="AR131" s="768"/>
      <c r="AS131" s="768"/>
      <c r="AT131" s="769"/>
      <c r="AU131" s="233"/>
      <c r="AV131" s="233"/>
      <c r="AW131" s="233"/>
      <c r="AX131" s="729" t="s">
        <v>517</v>
      </c>
      <c r="AY131" s="730"/>
      <c r="AZ131" s="730"/>
      <c r="BA131" s="730"/>
      <c r="BB131" s="730"/>
      <c r="BC131" s="730"/>
      <c r="BD131" s="730"/>
      <c r="BE131" s="731"/>
      <c r="BF131" s="732" t="s">
        <v>450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5.1814352970000002</v>
      </c>
      <c r="AB132" s="745"/>
      <c r="AC132" s="745"/>
      <c r="AD132" s="745"/>
      <c r="AE132" s="746"/>
      <c r="AF132" s="747">
        <v>6.2186939020000001</v>
      </c>
      <c r="AG132" s="745"/>
      <c r="AH132" s="745"/>
      <c r="AI132" s="745"/>
      <c r="AJ132" s="746"/>
      <c r="AK132" s="747">
        <v>5.7123641510000001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5.4</v>
      </c>
      <c r="AB133" s="724"/>
      <c r="AC133" s="724"/>
      <c r="AD133" s="724"/>
      <c r="AE133" s="725"/>
      <c r="AF133" s="723">
        <v>5.5</v>
      </c>
      <c r="AG133" s="724"/>
      <c r="AH133" s="724"/>
      <c r="AI133" s="724"/>
      <c r="AJ133" s="725"/>
      <c r="AK133" s="723">
        <v>5.7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u/A8/QzZbol0Jodd5JWUBfksvAMx5/ytra74ekghGN43CVjZmaJtUGiwJQq9JcdZznLz9W6ufnd+Mq25qIC6Q==" saltValue="fkBqOgZCmrWGnmCYvLJb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C68FF-ED4B-4C69-821C-F82402442663}">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5PAExiOyQyfOWgfTWra/WVRi5GYxxEJgmRqXPHM+ElqtaEX9C8v9bKjmtyl89+KZLTuyzEIk6BtZs0hWK/k5lQ==" saltValue="3CMIeAjB/1kptx5atu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TUcXVIwelPPyUqqCCMY+MoGaBvVMKYei3P/7Saa7uR0kG4Vua37xmnEvhVi7e1EP1TdG8203WR6DHBHD7hDdg==" saltValue="JoY/9rMS7xv5h/TD0ux9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524</v>
      </c>
      <c r="AP7" s="272"/>
      <c r="AQ7" s="273" t="s">
        <v>525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526</v>
      </c>
      <c r="AQ8" s="279" t="s">
        <v>527</v>
      </c>
      <c r="AR8" s="280" t="s">
        <v>528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529</v>
      </c>
      <c r="AL9" s="1131"/>
      <c r="AM9" s="1131"/>
      <c r="AN9" s="1132"/>
      <c r="AO9" s="281">
        <v>5337292</v>
      </c>
      <c r="AP9" s="281">
        <v>116068</v>
      </c>
      <c r="AQ9" s="282">
        <v>105319</v>
      </c>
      <c r="AR9" s="283">
        <v>10.199999999999999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530</v>
      </c>
      <c r="AL10" s="1131"/>
      <c r="AM10" s="1131"/>
      <c r="AN10" s="1132"/>
      <c r="AO10" s="284">
        <v>711656</v>
      </c>
      <c r="AP10" s="284">
        <v>15476</v>
      </c>
      <c r="AQ10" s="285">
        <v>9860</v>
      </c>
      <c r="AR10" s="286">
        <v>57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531</v>
      </c>
      <c r="AL11" s="1131"/>
      <c r="AM11" s="1131"/>
      <c r="AN11" s="1132"/>
      <c r="AO11" s="284" t="s">
        <v>532</v>
      </c>
      <c r="AP11" s="284" t="s">
        <v>532</v>
      </c>
      <c r="AQ11" s="285">
        <v>1656</v>
      </c>
      <c r="AR11" s="286" t="s">
        <v>532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533</v>
      </c>
      <c r="AL12" s="1131"/>
      <c r="AM12" s="1131"/>
      <c r="AN12" s="1132"/>
      <c r="AO12" s="284" t="s">
        <v>532</v>
      </c>
      <c r="AP12" s="284" t="s">
        <v>532</v>
      </c>
      <c r="AQ12" s="285">
        <v>3</v>
      </c>
      <c r="AR12" s="286" t="s">
        <v>532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534</v>
      </c>
      <c r="AL13" s="1131"/>
      <c r="AM13" s="1131"/>
      <c r="AN13" s="1132"/>
      <c r="AO13" s="284">
        <v>57755</v>
      </c>
      <c r="AP13" s="284">
        <v>1256</v>
      </c>
      <c r="AQ13" s="285">
        <v>4056</v>
      </c>
      <c r="AR13" s="286">
        <v>-69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535</v>
      </c>
      <c r="AL14" s="1131"/>
      <c r="AM14" s="1131"/>
      <c r="AN14" s="1132"/>
      <c r="AO14" s="284">
        <v>36306</v>
      </c>
      <c r="AP14" s="284">
        <v>790</v>
      </c>
      <c r="AQ14" s="285">
        <v>2339</v>
      </c>
      <c r="AR14" s="286">
        <v>-66.2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536</v>
      </c>
      <c r="AL15" s="1134"/>
      <c r="AM15" s="1134"/>
      <c r="AN15" s="1135"/>
      <c r="AO15" s="284">
        <v>-321951</v>
      </c>
      <c r="AP15" s="284">
        <v>-7001</v>
      </c>
      <c r="AQ15" s="285">
        <v>-7717</v>
      </c>
      <c r="AR15" s="286">
        <v>-9.3000000000000007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5821058</v>
      </c>
      <c r="AP16" s="284">
        <v>126589</v>
      </c>
      <c r="AQ16" s="285">
        <v>115515</v>
      </c>
      <c r="AR16" s="286">
        <v>9.6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541</v>
      </c>
      <c r="AL21" s="1137"/>
      <c r="AM21" s="1137"/>
      <c r="AN21" s="1138"/>
      <c r="AO21" s="297">
        <v>10.83</v>
      </c>
      <c r="AP21" s="298">
        <v>10.69</v>
      </c>
      <c r="AQ21" s="299">
        <v>0.14000000000000001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542</v>
      </c>
      <c r="AL22" s="1137"/>
      <c r="AM22" s="1137"/>
      <c r="AN22" s="1138"/>
      <c r="AO22" s="302">
        <v>98.7</v>
      </c>
      <c r="AP22" s="303">
        <v>97.4</v>
      </c>
      <c r="AQ22" s="304">
        <v>1.3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543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524</v>
      </c>
      <c r="AP30" s="272"/>
      <c r="AQ30" s="273" t="s">
        <v>525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526</v>
      </c>
      <c r="AQ31" s="279" t="s">
        <v>527</v>
      </c>
      <c r="AR31" s="280" t="s">
        <v>528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546</v>
      </c>
      <c r="AL32" s="1121"/>
      <c r="AM32" s="1121"/>
      <c r="AN32" s="1122"/>
      <c r="AO32" s="312">
        <v>2563414</v>
      </c>
      <c r="AP32" s="312">
        <v>55746</v>
      </c>
      <c r="AQ32" s="313">
        <v>74824</v>
      </c>
      <c r="AR32" s="314">
        <v>-25.5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547</v>
      </c>
      <c r="AL33" s="1121"/>
      <c r="AM33" s="1121"/>
      <c r="AN33" s="1122"/>
      <c r="AO33" s="312" t="s">
        <v>532</v>
      </c>
      <c r="AP33" s="312" t="s">
        <v>532</v>
      </c>
      <c r="AQ33" s="313" t="s">
        <v>532</v>
      </c>
      <c r="AR33" s="314" t="s">
        <v>532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548</v>
      </c>
      <c r="AL34" s="1121"/>
      <c r="AM34" s="1121"/>
      <c r="AN34" s="1122"/>
      <c r="AO34" s="312" t="s">
        <v>532</v>
      </c>
      <c r="AP34" s="312" t="s">
        <v>532</v>
      </c>
      <c r="AQ34" s="313">
        <v>1</v>
      </c>
      <c r="AR34" s="314" t="s">
        <v>532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549</v>
      </c>
      <c r="AL35" s="1121"/>
      <c r="AM35" s="1121"/>
      <c r="AN35" s="1122"/>
      <c r="AO35" s="312">
        <v>3133254</v>
      </c>
      <c r="AP35" s="312">
        <v>68138</v>
      </c>
      <c r="AQ35" s="313">
        <v>17427</v>
      </c>
      <c r="AR35" s="314">
        <v>291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550</v>
      </c>
      <c r="AL36" s="1121"/>
      <c r="AM36" s="1121"/>
      <c r="AN36" s="1122"/>
      <c r="AO36" s="312">
        <v>33413</v>
      </c>
      <c r="AP36" s="312">
        <v>727</v>
      </c>
      <c r="AQ36" s="313">
        <v>2447</v>
      </c>
      <c r="AR36" s="314">
        <v>-70.3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551</v>
      </c>
      <c r="AL37" s="1121"/>
      <c r="AM37" s="1121"/>
      <c r="AN37" s="1122"/>
      <c r="AO37" s="312">
        <v>1328</v>
      </c>
      <c r="AP37" s="312">
        <v>29</v>
      </c>
      <c r="AQ37" s="313">
        <v>591</v>
      </c>
      <c r="AR37" s="314">
        <v>-95.1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552</v>
      </c>
      <c r="AL38" s="1124"/>
      <c r="AM38" s="1124"/>
      <c r="AN38" s="1125"/>
      <c r="AO38" s="315" t="s">
        <v>532</v>
      </c>
      <c r="AP38" s="315" t="s">
        <v>532</v>
      </c>
      <c r="AQ38" s="316">
        <v>2</v>
      </c>
      <c r="AR38" s="304" t="s">
        <v>532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553</v>
      </c>
      <c r="AL39" s="1124"/>
      <c r="AM39" s="1124"/>
      <c r="AN39" s="1125"/>
      <c r="AO39" s="312">
        <v>-120006</v>
      </c>
      <c r="AP39" s="312">
        <v>-2610</v>
      </c>
      <c r="AQ39" s="313">
        <v>-3618</v>
      </c>
      <c r="AR39" s="314">
        <v>-27.9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554</v>
      </c>
      <c r="AL40" s="1121"/>
      <c r="AM40" s="1121"/>
      <c r="AN40" s="1122"/>
      <c r="AO40" s="312">
        <v>-4750404</v>
      </c>
      <c r="AP40" s="312">
        <v>-103306</v>
      </c>
      <c r="AQ40" s="313">
        <v>-63812</v>
      </c>
      <c r="AR40" s="314">
        <v>61.9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860999</v>
      </c>
      <c r="AP41" s="312">
        <v>18724</v>
      </c>
      <c r="AQ41" s="313">
        <v>27863</v>
      </c>
      <c r="AR41" s="314">
        <v>-32.799999999999997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524</v>
      </c>
      <c r="AN49" s="1115" t="s">
        <v>558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559</v>
      </c>
      <c r="AO50" s="329" t="s">
        <v>560</v>
      </c>
      <c r="AP50" s="330" t="s">
        <v>561</v>
      </c>
      <c r="AQ50" s="331" t="s">
        <v>562</v>
      </c>
      <c r="AR50" s="332" t="s">
        <v>563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4866381</v>
      </c>
      <c r="AN51" s="334">
        <v>103283</v>
      </c>
      <c r="AO51" s="335">
        <v>-25.3</v>
      </c>
      <c r="AP51" s="336">
        <v>85173</v>
      </c>
      <c r="AQ51" s="337">
        <v>-4.3</v>
      </c>
      <c r="AR51" s="338">
        <v>-21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2913720</v>
      </c>
      <c r="AN52" s="342">
        <v>61840</v>
      </c>
      <c r="AO52" s="343">
        <v>-19</v>
      </c>
      <c r="AP52" s="344">
        <v>43913</v>
      </c>
      <c r="AQ52" s="345">
        <v>-3.4</v>
      </c>
      <c r="AR52" s="346">
        <v>-15.6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2871824</v>
      </c>
      <c r="AN53" s="334">
        <v>61558</v>
      </c>
      <c r="AO53" s="335">
        <v>-40.4</v>
      </c>
      <c r="AP53" s="336">
        <v>94081</v>
      </c>
      <c r="AQ53" s="337">
        <v>10.5</v>
      </c>
      <c r="AR53" s="338">
        <v>-50.9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1995630</v>
      </c>
      <c r="AN54" s="342">
        <v>42777</v>
      </c>
      <c r="AO54" s="343">
        <v>-30.8</v>
      </c>
      <c r="AP54" s="344">
        <v>48949</v>
      </c>
      <c r="AQ54" s="345">
        <v>11.5</v>
      </c>
      <c r="AR54" s="346">
        <v>-42.3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3563369</v>
      </c>
      <c r="AN55" s="334">
        <v>76581</v>
      </c>
      <c r="AO55" s="335">
        <v>24.4</v>
      </c>
      <c r="AP55" s="336">
        <v>92632</v>
      </c>
      <c r="AQ55" s="337">
        <v>-1.5</v>
      </c>
      <c r="AR55" s="338">
        <v>25.9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1975890</v>
      </c>
      <c r="AN56" s="342">
        <v>42464</v>
      </c>
      <c r="AO56" s="343">
        <v>-0.7</v>
      </c>
      <c r="AP56" s="344">
        <v>47978</v>
      </c>
      <c r="AQ56" s="345">
        <v>-2</v>
      </c>
      <c r="AR56" s="346">
        <v>1.3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2650504</v>
      </c>
      <c r="AN57" s="334">
        <v>57150</v>
      </c>
      <c r="AO57" s="335">
        <v>-25.4</v>
      </c>
      <c r="AP57" s="336">
        <v>96469</v>
      </c>
      <c r="AQ57" s="337">
        <v>4.0999999999999996</v>
      </c>
      <c r="AR57" s="338">
        <v>-29.5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1535715</v>
      </c>
      <c r="AN58" s="342">
        <v>33113</v>
      </c>
      <c r="AO58" s="343">
        <v>-22</v>
      </c>
      <c r="AP58" s="344">
        <v>49775</v>
      </c>
      <c r="AQ58" s="345">
        <v>3.7</v>
      </c>
      <c r="AR58" s="346">
        <v>-25.7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2157883</v>
      </c>
      <c r="AN59" s="334">
        <v>46927</v>
      </c>
      <c r="AO59" s="335">
        <v>-17.899999999999999</v>
      </c>
      <c r="AP59" s="336">
        <v>85743</v>
      </c>
      <c r="AQ59" s="337">
        <v>-11.1</v>
      </c>
      <c r="AR59" s="338">
        <v>-6.8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1344490</v>
      </c>
      <c r="AN60" s="342">
        <v>29238</v>
      </c>
      <c r="AO60" s="343">
        <v>-11.7</v>
      </c>
      <c r="AP60" s="344">
        <v>45231</v>
      </c>
      <c r="AQ60" s="345">
        <v>-9.1</v>
      </c>
      <c r="AR60" s="346">
        <v>-2.6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3221992</v>
      </c>
      <c r="AN61" s="349">
        <v>69100</v>
      </c>
      <c r="AO61" s="350">
        <v>-16.899999999999999</v>
      </c>
      <c r="AP61" s="351">
        <v>90820</v>
      </c>
      <c r="AQ61" s="352">
        <v>-0.5</v>
      </c>
      <c r="AR61" s="338">
        <v>-16.399999999999999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1953089</v>
      </c>
      <c r="AN62" s="342">
        <v>41886</v>
      </c>
      <c r="AO62" s="343">
        <v>-16.8</v>
      </c>
      <c r="AP62" s="344">
        <v>47169</v>
      </c>
      <c r="AQ62" s="345">
        <v>0.1</v>
      </c>
      <c r="AR62" s="346">
        <v>-16.899999999999999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0JB5JXnV+2sNpYYnroxzAeO8u1Pebnd2qVm6ErvN2rHTElVTFKY0isGSHSCl0IuFgnpIiEpoudP2oP6DHj4Uw==" saltValue="CqsXdy7b8DPf6Q59ea1J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572</v>
      </c>
    </row>
    <row r="121" spans="125:125" ht="13.5" hidden="1" customHeight="1" x14ac:dyDescent="0.2">
      <c r="DU121" s="259"/>
    </row>
  </sheetData>
  <sheetProtection algorithmName="SHA-512" hashValue="qvFzninrZQROkHPYcUzAjWH5Puh/cFa6yE0GepYFWZ8rZ/59No6SkRO+yKs3xnFs4gfK2u8ATah0nAgB7qdssw==" saltValue="hjpVc/4PM8ud9kKUrAE3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573</v>
      </c>
    </row>
  </sheetData>
  <sheetProtection algorithmName="SHA-512" hashValue="WwfmX3Pt5mz1gvhHcZSACd+Vrr9sMZHRukRCmiOg2MojUYNQmNtI52h9oKaL7pfanw6CTwUZ26IMwzV8oOS/vQ==" saltValue="oHo94XNF2UJLLYkMJr1Y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139" t="s">
        <v>3</v>
      </c>
      <c r="D47" s="1139"/>
      <c r="E47" s="1140"/>
      <c r="F47" s="11">
        <v>24.9</v>
      </c>
      <c r="G47" s="12">
        <v>25.2</v>
      </c>
      <c r="H47" s="12">
        <v>22.17</v>
      </c>
      <c r="I47" s="12">
        <v>20.73</v>
      </c>
      <c r="J47" s="13">
        <v>20.25</v>
      </c>
    </row>
    <row r="48" spans="2:10" ht="57.75" customHeight="1" x14ac:dyDescent="0.2">
      <c r="B48" s="14"/>
      <c r="C48" s="1141" t="s">
        <v>4</v>
      </c>
      <c r="D48" s="1141"/>
      <c r="E48" s="1142"/>
      <c r="F48" s="15">
        <v>6.07</v>
      </c>
      <c r="G48" s="16">
        <v>5.83</v>
      </c>
      <c r="H48" s="16">
        <v>5.92</v>
      </c>
      <c r="I48" s="16">
        <v>7.26</v>
      </c>
      <c r="J48" s="17">
        <v>5.46</v>
      </c>
    </row>
    <row r="49" spans="2:10" ht="57.75" customHeight="1" thickBot="1" x14ac:dyDescent="0.25">
      <c r="B49" s="18"/>
      <c r="C49" s="1143" t="s">
        <v>5</v>
      </c>
      <c r="D49" s="1143"/>
      <c r="E49" s="1144"/>
      <c r="F49" s="19">
        <v>3.74</v>
      </c>
      <c r="G49" s="20">
        <v>1.0900000000000001</v>
      </c>
      <c r="H49" s="20" t="s">
        <v>579</v>
      </c>
      <c r="I49" s="20">
        <v>2.1800000000000002</v>
      </c>
      <c r="J49" s="21" t="s">
        <v>580</v>
      </c>
    </row>
    <row r="50" spans="2:10" ht="13.2" x14ac:dyDescent="0.2"/>
  </sheetData>
  <sheetProtection algorithmName="SHA-512" hashValue="boKiPFfi3jfciyvAzRW9oVGHOOWXLj9WqRL2xrI+MBALlnNE442W6vpX77X1T3HBQi9+RsH+Ky+3zzTiXw3Y6A==" saltValue="IsIEStDxqNlzcbsdYl51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2024-03-28T01:02:42Z</cp:lastPrinted>
  <dcterms:created xsi:type="dcterms:W3CDTF">2024-02-05T01:17:55Z</dcterms:created>
  <dcterms:modified xsi:type="dcterms:W3CDTF">2024-03-28T10:02:04Z</dcterms:modified>
  <cp:category/>
</cp:coreProperties>
</file>