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fice\fsv\02企画部\02財政\●予算担当●\★照会\H28\【4290224】平成２７年度財政状況資料集の作成及び提出\02市→県\参考：Ｈ２６\"/>
    </mc:Choice>
  </mc:AlternateContent>
  <workbookProtection workbookPassword="979D" lockStructure="1"/>
  <bookViews>
    <workbookView xWindow="0" yWindow="0" windowWidth="20490" windowHeight="7755" tabRatio="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CO37" i="9"/>
  <c r="AM37" i="9"/>
  <c r="C37" i="9"/>
  <c r="AM36" i="9"/>
  <c r="C36" i="9"/>
  <c r="AM35" i="9"/>
  <c r="C35" i="9"/>
  <c r="BW34" i="9"/>
  <c r="BW35" i="9" s="1"/>
  <c r="BW36" i="9" s="1"/>
  <c r="BW37" i="9" s="1"/>
  <c r="BW38" i="9" s="1"/>
  <c r="BW39" i="9" s="1"/>
  <c r="BW40" i="9" s="1"/>
  <c r="BW41" i="9" s="1"/>
  <c r="BW42" i="9" s="1"/>
  <c r="BW43" i="9" s="1"/>
  <c r="C34" i="9"/>
  <c r="CO34" i="9" l="1"/>
  <c r="CO35" i="9" s="1"/>
  <c r="CO36" i="9" s="1"/>
  <c r="AM34" i="9"/>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<sst xmlns="http://schemas.openxmlformats.org/spreadsheetml/2006/main" count="1072" uniqueCount="553">
  <si>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</si>
  <si>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</si>
  <si>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</si>
  <si>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</si>
  <si>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</si>
  <si>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</si>
  <si>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</si>
  <si>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</si>
  <si>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</si>
  <si>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</si>
  <si>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</si>
  <si>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</si>
  <si>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</si>
  <si>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</si>
  <si>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</si>
  <si>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</si>
  <si>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</si>
  <si>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</si>
  <si>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</si>
  <si>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</si>
  <si>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</si>
  <si>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</si>
  <si>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</si>
  <si>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</si>
  <si>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</si>
  <si>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</si>
  <si>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</si>
  <si>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</si>
  <si>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</si>
  <si>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</si>
  <si>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</si>
  <si>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</si>
  <si>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</si>
  <si>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</si>
  <si>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</si>
  <si>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</si>
  <si>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</si>
  <si>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</si>
  <si>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</si>
  <si>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</si>
  <si>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</si>
  <si>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</si>
  <si>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</si>
  <si>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</si>
  <si>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</si>
  <si>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</si>
  <si>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</si>
  <si>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</si>
  <si>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</si>
  <si>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</si>
  <si>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</si>
  <si>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</si>
  <si>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</si>
  <si>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</si>
  <si>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</si>
  <si>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</si>
  <si>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</si>
  <si>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</si>
  <si>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</si>
  <si>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</si>
  <si>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</si>
  <si>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</si>
  <si>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</si>
  <si>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</si>
  <si>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</si>
  <si>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</si>
  <si>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</si>
  <si>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</si>
  <si>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</si>
  <si>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</si>
  <si>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</si>
  <si>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</si>
  <si>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</si>
  <si>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</si>
  <si>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</si>
  <si>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</si>
  <si>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</si>
  <si>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</si>
  <si>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</si>
  <si>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</si>
  <si>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</si>
  <si>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</si>
  <si>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</si>
  <si>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</si>
  <si>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</si>
  <si>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</si>
  <si>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</si>
  <si>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</si>
  <si>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</si>
  <si>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</si>
  <si>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</si>
  <si>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</si>
  <si>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</si>
  <si>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</si>
  <si>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</si>
  <si>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</si>
  <si>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</si>
  <si>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</si>
  <si>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</si>
  <si>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</si>
  <si>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</si>
  <si>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</si>
  <si>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</si>
  <si>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</si>
  <si>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</si>
  <si>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</si>
  <si>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</si>
  <si>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</si>
  <si>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</si>
  <si>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</si>
  <si>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</si>
  <si>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</si>
  <si>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</si>
  <si>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</si>
  <si>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</si>
  <si>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</si>
  <si>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</si>
  <si>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</si>
  <si>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</si>
  <si>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</si>
  <si>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</si>
  <si>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</si>
  <si>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</si>
  <si>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</si>
  <si>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</si>
  <si>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</si>
  <si>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</si>
  <si>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</si>
  <si>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</si>
  <si>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</si>
  <si>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</si>
  <si>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</si>
  <si>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</si>
  <si>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</si>
  <si>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</si>
  <si>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</si>
  <si>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</si>
  <si>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</si>
  <si>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</si>
  <si>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</si>
  <si>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</si>
  <si>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</si>
  <si>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</si>
  <si>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</si>
  <si>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</si>
  <si>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</si>
  <si>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</si>
  <si>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</si>
  <si>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</si>
  <si>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</si>
  <si>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</si>
  <si>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</si>
  <si>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</si>
  <si>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</si>
  <si>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</si>
  <si>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</si>
  <si>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</si>
  <si>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</si>
  <si>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</si>
  <si>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</si>
  <si>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</si>
  <si>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</si>
  <si>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</si>
  <si>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</si>
  <si>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</si>
  <si>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</si>
  <si>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</si>
  <si>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</si>
  <si>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</si>
  <si>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</si>
  <si>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</si>
  <si>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</si>
  <si>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</si>
  <si>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</si>
  <si>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</si>
  <si>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</si>
  <si>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</si>
  <si>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</si>
  <si>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</si>
  <si>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</si>
  <si>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</si>
  <si>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</si>
  <si>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</si>
  <si>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</si>
  <si>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</si>
  <si>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</si>
  <si>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</si>
  <si>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</si>
  <si>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</si>
  <si>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</si>
  <si>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</si>
  <si>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</si>
  <si>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</si>
  <si>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</si>
  <si>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</si>
  <si>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山梨県北杜市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</si>
  <si>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</si>
  <si>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</si>
  <si>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</si>
  <si>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</si>
  <si>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</si>
  <si>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</si>
  <si>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</si>
  <si>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</si>
  <si>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</si>
  <si>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</si>
  <si>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</si>
  <si>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</si>
  <si>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</si>
  <si>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</si>
  <si>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</si>
  <si>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</si>
  <si>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</si>
  <si>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</si>
  <si>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</si>
  <si>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</si>
  <si>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</si>
  <si>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</si>
  <si>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</si>
  <si>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</si>
  <si>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</si>
  <si>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</si>
  <si>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</si>
  <si>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</si>
  <si>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</si>
  <si>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</si>
  <si>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</si>
  <si>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</si>
  <si>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</si>
  <si>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</si>
  <si>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</si>
  <si>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</si>
  <si>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</si>
  <si>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</si>
  <si>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</si>
  <si>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</si>
  <si>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</si>
  <si>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</si>
  <si>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</si>
  <si>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</si>
  <si>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</si>
  <si>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</si>
  <si>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</si>
  <si>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</si>
  <si>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</si>
  <si>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</si>
  <si>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</si>
  <si>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</si>
  <si>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</si>
  <si>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</si>
  <si>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</si>
  <si>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</si>
  <si>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</si>
  <si>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</si>
  <si>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</si>
  <si>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</si>
  <si>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</si>
  <si>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</si>
  <si>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</si>
  <si>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</si>
  <si>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</si>
  <si>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</si>
  <si>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</si>
  <si>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</si>
  <si>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</si>
  <si>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</si>
  <si>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</si>
  <si>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</si>
  <si>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</si>
  <si>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</si>
  <si>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</si>
  <si>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</si>
  <si>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</si>
  <si>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</si>
  <si>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</si>
  <si>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</si>
  <si>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</si>
  <si>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</si>
  <si>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</si>
  <si>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</si>
  <si>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</si>
  <si>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</si>
  <si>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</si>
  <si>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</si>
  <si>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</si>
  <si>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</si>
  <si>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</si>
  <si>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</si>
  <si>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</si>
  <si>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</si>
  <si>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</si>
  <si>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</si>
  <si>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</si>
  <si>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</si>
  <si>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</si>
  <si>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</si>
  <si>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</si>
  <si>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</si>
  <si>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</si>
  <si>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</si>
  <si>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</si>
  <si>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</si>
  <si>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</si>
  <si>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</si>
  <si>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</si>
  <si>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</si>
  <si>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</si>
  <si>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</si>
  <si>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</si>
  <si>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</si>
  <si>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</si>
  <si>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</si>
  <si>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</si>
  <si>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</si>
  <si>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</si>
  <si>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</si>
  <si>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</si>
  <si>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</si>
  <si>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</si>
  <si>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</si>
  <si>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</si>
  <si>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</si>
  <si>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</si>
  <si>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</si>
  <si>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</si>
  <si>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</si>
  <si>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</si>
  <si>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</si>
  <si>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</si>
  <si>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</si>
  <si>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</si>
  <si>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</si>
  <si>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</si>
  <si>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</si>
  <si>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</si>
  <si>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</si>
  <si>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</si>
  <si>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</si>
  <si>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</si>
  <si>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</si>
  <si>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</si>
  <si>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</si>
  <si>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</si>
  <si>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</si>
  <si>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山梨県北杜市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</si>
  <si>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</si>
  <si>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</si>
  <si>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</si>
  <si>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</si>
  <si>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</si>
  <si>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</si>
  <si>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</si>
  <si>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</si>
  <si>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</si>
  <si>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</si>
  <si>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</si>
  <si>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</si>
  <si>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</si>
  <si>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</si>
  <si>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</si>
  <si>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</si>
  <si>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</si>
  <si>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</si>
  <si>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</si>
  <si>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</si>
  <si>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</si>
  <si>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</si>
  <si>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</si>
  <si>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</si>
  <si>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</si>
  <si>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</si>
  <si>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</si>
  <si>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</si>
  <si>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</si>
  <si>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</si>
  <si>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</si>
  <si>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</si>
  <si>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</si>
  <si>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</si>
  <si>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</si>
  <si>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</si>
  <si>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</si>
  <si>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</si>
  <si>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</si>
  <si>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</si>
  <si>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</si>
  <si>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</si>
  <si>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</si>
  <si>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</si>
  <si>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</si>
  <si>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新エネルギー事業特別会計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</si>
  <si>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</si>
  <si>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</si>
  <si>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</si>
  <si>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</si>
  <si>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</si>
  <si>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</si>
  <si>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</si>
  <si>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</si>
  <si>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</si>
  <si>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</si>
  <si>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</si>
  <si>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</si>
  <si>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</si>
  <si>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</si>
  <si>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</si>
  <si>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</si>
  <si>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</si>
  <si>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</si>
  <si>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</si>
  <si>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</si>
  <si>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</si>
  <si>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</si>
  <si>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</si>
  <si>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</si>
  <si>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</si>
  <si>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</si>
  <si>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</si>
  <si>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</si>
  <si>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</si>
  <si>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</si>
  <si>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</si>
  <si>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</si>
  <si>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</si>
  <si>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</si>
  <si>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</si>
  <si>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</si>
  <si>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</si>
  <si>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</si>
  <si>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</si>
  <si>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</si>
  <si>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</si>
  <si>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</si>
  <si>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</si>
  <si>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</si>
  <si>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</si>
  <si>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</si>
  <si>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</si>
  <si>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</si>
  <si>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</si>
  <si>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</si>
  <si>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</si>
  <si>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</si>
  <si>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</si>
  <si>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</si>
  <si>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</si>
  <si>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</si>
  <si>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</si>
  <si>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</si>
  <si>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</si>
  <si>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</si>
  <si>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</si>
  <si>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</si>
  <si>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</si>
  <si>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</si>
  <si>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</si>
  <si>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</si>
  <si>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</si>
  <si>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</si>
  <si>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</si>
  <si>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</si>
  <si>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</si>
  <si>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</si>
  <si>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</si>
  <si>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</si>
  <si>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</si>
  <si>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</si>
  <si>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</si>
  <si>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</si>
  <si>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</si>
  <si>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</si>
  <si>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</si>
  <si>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</si>
  <si>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</si>
  <si>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</si>
  <si>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</si>
  <si>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</si>
  <si>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</si>
  <si>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</si>
  <si>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</si>
  <si>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</si>
  <si>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</si>
  <si>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</si>
  <si>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</si>
  <si>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</si>
  <si>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</si>
  <si>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</si>
  <si>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</si>
  <si>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</si>
  <si>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</si>
  <si>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</si>
  <si>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</si>
  <si>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</si>
  <si>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</si>
  <si>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</si>
  <si>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</si>
  <si>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</si>
  <si>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</si>
  <si>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</si>
  <si>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</si>
  <si>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</si>
  <si>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</si>
  <si>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</si>
  <si>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</si>
  <si>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</si>
  <si>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</si>
  <si>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</si>
  <si>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</si>
  <si>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</si>
  <si>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</si>
  <si>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</si>
  <si>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</si>
  <si>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</si>
  <si>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</si>
  <si>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</si>
  <si>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</si>
  <si>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</si>
  <si>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</si>
  <si>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</si>
  <si>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</si>
  <si>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</si>
  <si>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</si>
  <si>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</si>
  <si>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</si>
  <si>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病院事業特別会計</t>
  </si>
  <si>
    <t>一般会計</t>
  </si>
  <si>
    <t>国民健康保険特別会計</t>
  </si>
  <si>
    <t>介護保険特別会計</t>
  </si>
  <si>
    <t>新エネルギー事業特別会計</t>
  </si>
  <si>
    <t>土地開発事業特別会計</t>
  </si>
  <si>
    <t>辺見診療所特別会計</t>
  </si>
  <si>
    <t>簡易水道事業特別会計</t>
  </si>
  <si>
    <t>その他会計（赤字）</t>
  </si>
  <si>
    <t>その他会計（黒字）</t>
  </si>
  <si>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</si>
  <si>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0"/>
  </si>
  <si>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</si>
  <si>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山梨県市町村議会議員公務災害補償等組合</t>
    <rPh sb="0" eb="3">
      <t>ヤマナシケン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0"/>
  </si>
  <si>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30"/>
  </si>
  <si>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30"/>
  </si>
  <si>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30"/>
  </si>
  <si>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30"/>
  </si>
  <si>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30"/>
  </si>
  <si>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30"/>
  </si>
  <si>
    <t>峡北地域広域水道企業団</t>
    <rPh sb="0" eb="2">
      <t>キョウホク</t>
    </rPh>
    <rPh sb="2" eb="4">
      <t>チイキ</t>
    </rPh>
    <rPh sb="4" eb="6">
      <t>コウイキ</t>
    </rPh>
    <rPh sb="6" eb="8">
      <t>スイドウ</t>
    </rPh>
    <rPh sb="8" eb="11">
      <t>キギョウダン</t>
    </rPh>
    <phoneticPr fontId="30"/>
  </si>
  <si>
    <t>北杜市農業振興公社</t>
    <rPh sb="0" eb="3">
      <t>ホクトシ</t>
    </rPh>
    <rPh sb="3" eb="5">
      <t>ノウギョウ</t>
    </rPh>
    <rPh sb="5" eb="7">
      <t>シンコウ</t>
    </rPh>
    <rPh sb="7" eb="9">
      <t>コウシャ</t>
    </rPh>
    <phoneticPr fontId="22"/>
  </si>
  <si>
    <t>おいしい学校</t>
    <rPh sb="4" eb="6">
      <t>ガッコウ</t>
    </rPh>
    <phoneticPr fontId="22"/>
  </si>
  <si>
    <t>スパティオ小淵沢</t>
    <rPh sb="5" eb="8">
      <t>コブチザワ</t>
    </rPh>
    <phoneticPr fontId="22"/>
  </si>
  <si>
    <t>-</t>
    <phoneticPr fontId="2"/>
  </si>
  <si>
    <t>-</t>
    <phoneticPr fontId="2"/>
  </si>
  <si>
    <t>-</t>
    <phoneticPr fontId="2"/>
  </si>
  <si>
    <t>-</t>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</si>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</sst>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94373</c:v>
                </c:pt>
                <c:pt idx="1">
                  <c:v>76802</c:v>
                </c:pt>
                <c:pt idx="2">
                  <c:v>105563</c:v>
                </c:pt>
                <c:pt idx="3">
                  <c:v>70793</c:v>
                </c:pt>
                <c:pt idx="4">
                  <c:v>100921</c:v>
                </c:pt>
              </c:numCache>
            </c:numRef>
          </c:val>
          <c:smooth val="0"/>
        </c:ser>
        <c:dLbls>
          <c:showLegendKey val="0"/>
          <c:showVal val="0"/>
          <c:showCatName val="0"/>
          <c:showSerName val="0"/>
          <c:showPercent val="0"/>
          <c:showBubbleSize val="0"/>
        </c:dLbls>
        <c:marker val="1"/>
        <c:smooth val="0"/>
        <c:axId val="251874776"/>
        <c:axId val="251875168"/>
      </c:lineChart>
      <c:catAx>
        <c:axId val="251874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875168"/>
        <c:crosses val="autoZero"/>
        <c:auto val="1"/>
        <c:lblAlgn val="ctr"/>
        <c:lblOffset val="100"/>
        <c:tickLblSkip val="1"/>
        <c:tickMarkSkip val="1"/>
        <c:noMultiLvlLbl val="0"/>
      </c:catAx>
      <c:valAx>
        <c:axId val="2518751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874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3.99</c:v>
                </c:pt>
                <c:pt idx="1">
                  <c:v>2.85</c:v>
                </c:pt>
                <c:pt idx="2">
                  <c:v>3.42</c:v>
                </c:pt>
                <c:pt idx="3">
                  <c:v>6.61</c:v>
                </c:pt>
                <c:pt idx="4">
                  <c:v>4.1900000000000004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22.04</c:v>
                </c:pt>
                <c:pt idx="1">
                  <c:v>22.66</c:v>
                </c:pt>
                <c:pt idx="2">
                  <c:v>22.78</c:v>
                </c:pt>
                <c:pt idx="3">
                  <c:v>22.71</c:v>
                </c:pt>
                <c:pt idx="4">
                  <c:v>22.97</c:v>
                </c:pt>
              </c:numCache>
            </c:numRef>
          </c:val>
        </c:ser>
        <c:dLbls>
          <c:showLegendKey val="0"/>
          <c:showVal val="0"/>
          <c:showCatName val="0"/>
          <c:showSerName val="0"/>
          <c:showPercent val="0"/>
          <c:showBubbleSize val="0"/>
        </c:dLbls>
        <c:gapWidth val="250"/>
        <c:overlap val="100"/>
        <c:axId val="251875952"/>
        <c:axId val="251876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2.46</c:v>
                </c:pt>
                <c:pt idx="1">
                  <c:v>0.5</c:v>
                </c:pt>
                <c:pt idx="2">
                  <c:v>7.73</c:v>
                </c:pt>
                <c:pt idx="3">
                  <c:v>10.91</c:v>
                </c:pt>
                <c:pt idx="4">
                  <c:v>7.34</c:v>
                </c:pt>
              </c:numCache>
            </c:numRef>
          </c:val>
          <c:smooth val="0"/>
        </c:ser>
        <c:dLbls>
          <c:showLegendKey val="0"/>
          <c:showVal val="0"/>
          <c:showCatName val="0"/>
          <c:showSerName val="0"/>
          <c:showPercent val="0"/>
          <c:showBubbleSize val="0"/>
        </c:dLbls>
        <c:marker val="1"/>
        <c:smooth val="0"/>
        <c:axId val="251875952"/>
        <c:axId val="251876344"/>
      </c:lineChart>
      <c:catAx>
        <c:axId val="25187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876344"/>
        <c:crosses val="autoZero"/>
        <c:auto val="1"/>
        <c:lblAlgn val="ctr"/>
        <c:lblOffset val="100"/>
        <c:tickLblSkip val="1"/>
        <c:tickMarkSkip val="1"/>
        <c:noMultiLvlLbl val="0"/>
      </c:catAx>
      <c:valAx>
        <c:axId val="251876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7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0.24</c:v>
                </c:pt>
                <c:pt idx="2">
                  <c:v>#N/A</c:v>
                </c:pt>
                <c:pt idx="3">
                  <c:v>0.35</c:v>
                </c:pt>
                <c:pt idx="4">
                  <c:v>#N/A</c:v>
                </c:pt>
                <c:pt idx="5">
                  <c:v>0.67</c:v>
                </c:pt>
                <c:pt idx="6">
                  <c:v>#N/A</c:v>
                </c:pt>
                <c:pt idx="7">
                  <c:v>0.21</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0.13</c:v>
                </c:pt>
                <c:pt idx="2">
                  <c:v>#N/A</c:v>
                </c:pt>
                <c:pt idx="3">
                  <c:v>0.09</c:v>
                </c:pt>
                <c:pt idx="4">
                  <c:v>#N/A</c:v>
                </c:pt>
                <c:pt idx="5">
                  <c:v>0.16</c:v>
                </c:pt>
                <c:pt idx="6">
                  <c:v>#N/A</c:v>
                </c:pt>
                <c:pt idx="7">
                  <c:v>0.27</c:v>
                </c:pt>
                <c:pt idx="8">
                  <c:v>#N/A</c:v>
                </c:pt>
                <c:pt idx="9">
                  <c:v>0.08</c:v>
                </c:pt>
              </c:numCache>
            </c:numRef>
          </c:val>
        </c:ser>
        <c:ser>
          <c:idx val="3"/>
          <c:order val="3"/>
          <c:tx>
            <c:strRef>
              <c:f>データシート!$A$30</c:f>
              <c:strCache>
                <c:ptCount val="1"/>
                <c:pt idx="0">
                  <c:v>辺見診療所特別会計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0.12</c:v>
                </c:pt>
                <c:pt idx="2">
                  <c:v>#N/A</c:v>
                </c:pt>
                <c:pt idx="3">
                  <c:v>0.09</c:v>
                </c:pt>
                <c:pt idx="4">
                  <c:v>#N/A</c:v>
                </c:pt>
                <c:pt idx="5">
                  <c:v>0.09</c:v>
                </c:pt>
                <c:pt idx="6">
                  <c:v>#N/A</c:v>
                </c:pt>
                <c:pt idx="7">
                  <c:v>0.08</c:v>
                </c:pt>
                <c:pt idx="8">
                  <c:v>#N/A</c:v>
                </c:pt>
                <c:pt idx="9">
                  <c:v>0.08</c:v>
                </c:pt>
              </c:numCache>
            </c:numRef>
          </c:val>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0.28000000000000003</c:v>
                </c:pt>
                <c:pt idx="2">
                  <c:v>#N/A</c:v>
                </c:pt>
                <c:pt idx="3">
                  <c:v>0.23</c:v>
                </c:pt>
                <c:pt idx="4">
                  <c:v>#N/A</c:v>
                </c:pt>
                <c:pt idx="5">
                  <c:v>0.18</c:v>
                </c:pt>
                <c:pt idx="6">
                  <c:v>#N/A</c:v>
                </c:pt>
                <c:pt idx="7">
                  <c:v>0.18</c:v>
                </c:pt>
                <c:pt idx="8">
                  <c:v>#N/A</c:v>
                </c:pt>
                <c:pt idx="9">
                  <c:v>0.12</c:v>
                </c:pt>
              </c:numCache>
            </c:numRef>
          </c:val>
        </c:ser>
        <c:ser>
          <c:idx val="5"/>
          <c:order val="5"/>
          <c:tx>
            <c:strRef>
              <c:f>データシート!$A$32</c:f>
              <c:strCache>
                <c:ptCount val="1"/>
                <c:pt idx="0">
                  <c:v>新エネルギー事業特別会計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7.0000000000000007E-2</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0.09</c:v>
                </c:pt>
                <c:pt idx="4">
                  <c:v>#N/A</c:v>
                </c:pt>
                <c:pt idx="5">
                  <c:v>0.5</c:v>
                </c:pt>
                <c:pt idx="6">
                  <c:v>#N/A</c:v>
                </c:pt>
                <c:pt idx="7">
                  <c:v>0.33</c:v>
                </c:pt>
                <c:pt idx="8">
                  <c:v>#N/A</c:v>
                </c:pt>
                <c:pt idx="9">
                  <c:v>0.32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0.48</c:v>
                </c:pt>
                <c:pt idx="2">
                  <c:v>#N/A</c:v>
                </c:pt>
                <c:pt idx="3">
                  <c:v>0.73</c:v>
                </c:pt>
                <c:pt idx="4">
                  <c:v>#N/A</c:v>
                </c:pt>
                <c:pt idx="5">
                  <c:v>1.02</c:v>
                </c:pt>
                <c:pt idx="6">
                  <c:v>#N/A</c:v>
                </c:pt>
                <c:pt idx="7">
                  <c:v>1.71</c:v>
                </c:pt>
                <c:pt idx="8">
                  <c:v>#N/A</c:v>
                </c:pt>
                <c:pt idx="9">
                  <c:v>1.68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3.89</c:v>
                </c:pt>
                <c:pt idx="2">
                  <c:v>#N/A</c:v>
                </c:pt>
                <c:pt idx="3">
                  <c:v>2.69</c:v>
                </c:pt>
                <c:pt idx="4">
                  <c:v>#N/A</c:v>
                </c:pt>
                <c:pt idx="5">
                  <c:v>3.17</c:v>
                </c:pt>
                <c:pt idx="6">
                  <c:v>#N/A</c:v>
                </c:pt>
                <c:pt idx="7">
                  <c:v>6.61</c:v>
                </c:pt>
                <c:pt idx="8">
                  <c:v>#N/A</c:v>
                </c:pt>
                <c:pt idx="9">
                  <c:v>4.18</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10.44</c:v>
                </c:pt>
                <c:pt idx="2">
                  <c:v>#N/A</c:v>
                </c:pt>
                <c:pt idx="3">
                  <c:v>11.19</c:v>
                </c:pt>
                <c:pt idx="4">
                  <c:v>#N/A</c:v>
                </c:pt>
                <c:pt idx="5">
                  <c:v>11.5</c:v>
                </c:pt>
                <c:pt idx="6">
                  <c:v>#N/A</c:v>
                </c:pt>
                <c:pt idx="7">
                  <c:v>11.83</c:v>
                </c:pt>
                <c:pt idx="8">
                  <c:v>#N/A</c:v>
                </c:pt>
                <c:pt idx="9">
                  <c:v>12.09</c:v>
                </c:pt>
              </c:numCache>
            </c:numRef>
          </c:val>
        </c:ser>
        <c:dLbls>
          <c:showLegendKey val="0"/>
          <c:showVal val="0"/>
          <c:showCatName val="0"/>
          <c:showSerName val="0"/>
          <c:showPercent val="0"/>
          <c:showBubbleSize val="0"/>
        </c:dLbls>
        <c:gapWidth val="150"/>
        <c:overlap val="100"/>
        <c:axId val="251877128"/>
        <c:axId val="254436480"/>
      </c:barChart>
      <c:catAx>
        <c:axId val="25187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436480"/>
        <c:crosses val="autoZero"/>
        <c:auto val="1"/>
        <c:lblAlgn val="ctr"/>
        <c:lblOffset val="100"/>
        <c:tickLblSkip val="1"/>
        <c:tickMarkSkip val="1"/>
        <c:noMultiLvlLbl val="0"/>
      </c:catAx>
      <c:valAx>
        <c:axId val="25443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77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4692</c:v>
                </c:pt>
                <c:pt idx="5">
                  <c:v>4570</c:v>
                </c:pt>
                <c:pt idx="8">
                  <c:v>4551</c:v>
                </c:pt>
                <c:pt idx="11">
                  <c:v>4630</c:v>
                </c:pt>
                <c:pt idx="14">
                  <c:v>4764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229</c:v>
                </c:pt>
                <c:pt idx="3">
                  <c:v>231</c:v>
                </c:pt>
                <c:pt idx="6">
                  <c:v>227</c:v>
                </c:pt>
                <c:pt idx="9">
                  <c:v>214</c:v>
                </c:pt>
                <c:pt idx="12">
                  <c:v>179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2185</c:v>
                </c:pt>
                <c:pt idx="3">
                  <c:v>2313</c:v>
                </c:pt>
                <c:pt idx="6">
                  <c:v>2274</c:v>
                </c:pt>
                <c:pt idx="9">
                  <c:v>2282</c:v>
                </c:pt>
                <c:pt idx="12">
                  <c:v>2295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5534</c:v>
                </c:pt>
                <c:pt idx="3">
                  <c:v>4368</c:v>
                </c:pt>
                <c:pt idx="6">
                  <c:v>4125</c:v>
                </c:pt>
                <c:pt idx="9">
                  <c:v>4056</c:v>
                </c:pt>
                <c:pt idx="12">
                  <c:v>3667</c:v>
                </c:pt>
              </c:numCache>
            </c:numRef>
          </c:val>
        </c:ser>
        <c:dLbls>
          <c:showLegendKey val="0"/>
          <c:showVal val="0"/>
          <c:showCatName val="0"/>
          <c:showSerName val="0"/>
          <c:showPercent val="0"/>
          <c:showBubbleSize val="0"/>
        </c:dLbls>
        <c:gapWidth val="100"/>
        <c:overlap val="100"/>
        <c:axId val="254437264"/>
        <c:axId val="254437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3257</c:v>
                </c:pt>
                <c:pt idx="2">
                  <c:v>#N/A</c:v>
                </c:pt>
                <c:pt idx="3">
                  <c:v>#N/A</c:v>
                </c:pt>
                <c:pt idx="4">
                  <c:v>2343</c:v>
                </c:pt>
                <c:pt idx="5">
                  <c:v>#N/A</c:v>
                </c:pt>
                <c:pt idx="6">
                  <c:v>#N/A</c:v>
                </c:pt>
                <c:pt idx="7">
                  <c:v>2076</c:v>
                </c:pt>
                <c:pt idx="8">
                  <c:v>#N/A</c:v>
                </c:pt>
                <c:pt idx="9">
                  <c:v>#N/A</c:v>
                </c:pt>
                <c:pt idx="10">
                  <c:v>1922</c:v>
                </c:pt>
                <c:pt idx="11">
                  <c:v>#N/A</c:v>
                </c:pt>
                <c:pt idx="12">
                  <c:v>#N/A</c:v>
                </c:pt>
                <c:pt idx="13">
                  <c:v>1377</c:v>
                </c:pt>
                <c:pt idx="14">
                  <c:v>#N/A</c:v>
                </c:pt>
              </c:numCache>
            </c:numRef>
          </c:val>
          <c:smooth val="0"/>
        </c:ser>
        <c:dLbls>
          <c:showLegendKey val="0"/>
          <c:showVal val="0"/>
          <c:showCatName val="0"/>
          <c:showSerName val="0"/>
          <c:showPercent val="0"/>
          <c:showBubbleSize val="0"/>
        </c:dLbls>
        <c:marker val="1"/>
        <c:smooth val="0"/>
        <c:axId val="254437264"/>
        <c:axId val="254437656"/>
      </c:lineChart>
      <c:catAx>
        <c:axId val="25443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437656"/>
        <c:crosses val="autoZero"/>
        <c:auto val="1"/>
        <c:lblAlgn val="ctr"/>
        <c:lblOffset val="100"/>
        <c:tickLblSkip val="1"/>
        <c:tickMarkSkip val="1"/>
        <c:noMultiLvlLbl val="0"/>
      </c:catAx>
      <c:valAx>
        <c:axId val="254437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43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50999</c:v>
                </c:pt>
                <c:pt idx="5">
                  <c:v>49612</c:v>
                </c:pt>
                <c:pt idx="8">
                  <c:v>50328</c:v>
                </c:pt>
                <c:pt idx="11">
                  <c:v>49613</c:v>
                </c:pt>
                <c:pt idx="14">
                  <c:v>48953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2042</c:v>
                </c:pt>
                <c:pt idx="5">
                  <c:v>1903</c:v>
                </c:pt>
                <c:pt idx="8">
                  <c:v>1781</c:v>
                </c:pt>
                <c:pt idx="11">
                  <c:v>1626</c:v>
                </c:pt>
                <c:pt idx="14">
                  <c:v>1455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11683</c:v>
                </c:pt>
                <c:pt idx="5">
                  <c:v>12990</c:v>
                </c:pt>
                <c:pt idx="8">
                  <c:v>12891</c:v>
                </c:pt>
                <c:pt idx="11">
                  <c:v>13401</c:v>
                </c:pt>
                <c:pt idx="14">
                  <c:v>13881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24</c:v>
                </c:pt>
                <c:pt idx="3">
                  <c:v>24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4329</c:v>
                </c:pt>
                <c:pt idx="3">
                  <c:v>4429</c:v>
                </c:pt>
                <c:pt idx="6">
                  <c:v>4390</c:v>
                </c:pt>
                <c:pt idx="9">
                  <c:v>4157</c:v>
                </c:pt>
                <c:pt idx="12">
                  <c:v>4048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1389</c:v>
                </c:pt>
                <c:pt idx="3">
                  <c:v>1198</c:v>
                </c:pt>
                <c:pt idx="6">
                  <c:v>988</c:v>
                </c:pt>
                <c:pt idx="9">
                  <c:v>943</c:v>
                </c:pt>
                <c:pt idx="12">
                  <c:v>741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39901</c:v>
                </c:pt>
                <c:pt idx="3">
                  <c:v>39794</c:v>
                </c:pt>
                <c:pt idx="6">
                  <c:v>38877</c:v>
                </c:pt>
                <c:pt idx="9">
                  <c:v>37499</c:v>
                </c:pt>
                <c:pt idx="12">
                  <c:v>35864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37230</c:v>
                </c:pt>
                <c:pt idx="3">
                  <c:v>35343</c:v>
                </c:pt>
                <c:pt idx="6">
                  <c:v>33709</c:v>
                </c:pt>
                <c:pt idx="9">
                  <c:v>30673</c:v>
                </c:pt>
                <c:pt idx="12">
                  <c:v>27962</c:v>
                </c:pt>
              </c:numCache>
            </c:numRef>
          </c:val>
        </c:ser>
        <c:dLbls>
          <c:showLegendKey val="0"/>
          <c:showVal val="0"/>
          <c:showCatName val="0"/>
          <c:showSerName val="0"/>
          <c:showPercent val="0"/>
          <c:showBubbleSize val="0"/>
        </c:dLbls>
        <c:gapWidth val="100"/>
        <c:overlap val="100"/>
        <c:axId val="254438048"/>
        <c:axId val="254438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18149</c:v>
                </c:pt>
                <c:pt idx="2">
                  <c:v>#N/A</c:v>
                </c:pt>
                <c:pt idx="3">
                  <c:v>#N/A</c:v>
                </c:pt>
                <c:pt idx="4">
                  <c:v>16282</c:v>
                </c:pt>
                <c:pt idx="5">
                  <c:v>#N/A</c:v>
                </c:pt>
                <c:pt idx="6">
                  <c:v>#N/A</c:v>
                </c:pt>
                <c:pt idx="7">
                  <c:v>12964</c:v>
                </c:pt>
                <c:pt idx="8">
                  <c:v>#N/A</c:v>
                </c:pt>
                <c:pt idx="9">
                  <c:v>#N/A</c:v>
                </c:pt>
                <c:pt idx="10">
                  <c:v>8632</c:v>
                </c:pt>
                <c:pt idx="11">
                  <c:v>#N/A</c:v>
                </c:pt>
                <c:pt idx="12">
                  <c:v>#N/A</c:v>
                </c:pt>
                <c:pt idx="13">
                  <c:v>4327</c:v>
                </c:pt>
                <c:pt idx="14">
                  <c:v>#N/A</c:v>
                </c:pt>
              </c:numCache>
            </c:numRef>
          </c:val>
          <c:smooth val="0"/>
        </c:ser>
        <c:dLbls>
          <c:showLegendKey val="0"/>
          <c:showVal val="0"/>
          <c:showCatName val="0"/>
          <c:showSerName val="0"/>
          <c:showPercent val="0"/>
          <c:showBubbleSize val="0"/>
        </c:dLbls>
        <c:marker val="1"/>
        <c:smooth val="0"/>
        <c:axId val="254438048"/>
        <c:axId val="254438832"/>
      </c:lineChart>
      <c:catAx>
        <c:axId val="2544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438832"/>
        <c:crosses val="autoZero"/>
        <c:auto val="1"/>
        <c:lblAlgn val="ctr"/>
        <c:lblOffset val="100"/>
        <c:tickLblSkip val="1"/>
        <c:tickMarkSkip val="1"/>
        <c:noMultiLvlLbl val="0"/>
      </c:catAx>
      <c:valAx>
        <c:axId val="25443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4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48,543
48,042
602.48
33,599,457
32,589,243
862,526
20,605,471
27,962,209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幹産業が少なく財政基盤が弱いため、前年度同指数、類似団体平均と同程度となっている。ここ数年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7" name="直線コネクタ 66"/>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0" name="直線コネクタ 69"/>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3" name="直線コネクタ 72"/>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6" name="直線コネクタ 75"/>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6" name="円/楕円 85"/>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7"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8" name="円/楕円 87"/>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89" name="テキスト ボックス 88"/>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1" name="テキスト ボックス 90"/>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3" name="テキスト ボックス 9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4" name="円/楕円 93"/>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5" name="テキスト ボックス 94"/>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繰上償還や発行額の抑制による公債費の縮減に努めており、類似団体平均を下回っているが、職員給与特例減額の終了による人件費の増加などにより、前年度に比べて２．６ポイント増加した。今後も行財政改革への取り組みを通じて繰上償還の実施や発行額の抑制により公債費の縮減を図るなど、義務的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71846</xdr:rowOff>
    </xdr:from>
    <xdr:to>
      <xdr:col>7</xdr:col>
      <xdr:colOff>152400</xdr:colOff>
      <xdr:row>58</xdr:row>
      <xdr:rowOff>161472</xdr:rowOff>
    </xdr:to>
    <xdr:cxnSp macro="">
      <xdr:nvCxnSpPr>
        <xdr:cNvPr id="132" name="直線コネクタ 131"/>
        <xdr:cNvCxnSpPr/>
      </xdr:nvCxnSpPr>
      <xdr:spPr>
        <a:xfrm>
          <a:off x="4114800" y="10015946"/>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71846</xdr:rowOff>
    </xdr:from>
    <xdr:to>
      <xdr:col>6</xdr:col>
      <xdr:colOff>0</xdr:colOff>
      <xdr:row>58</xdr:row>
      <xdr:rowOff>82187</xdr:rowOff>
    </xdr:to>
    <xdr:cxnSp macro="">
      <xdr:nvCxnSpPr>
        <xdr:cNvPr id="135" name="直線コネクタ 134"/>
        <xdr:cNvCxnSpPr/>
      </xdr:nvCxnSpPr>
      <xdr:spPr>
        <a:xfrm flipV="1">
          <a:off x="3225800" y="1001594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82187</xdr:rowOff>
    </xdr:from>
    <xdr:to>
      <xdr:col>4</xdr:col>
      <xdr:colOff>482600</xdr:colOff>
      <xdr:row>58</xdr:row>
      <xdr:rowOff>92528</xdr:rowOff>
    </xdr:to>
    <xdr:cxnSp macro="">
      <xdr:nvCxnSpPr>
        <xdr:cNvPr id="138" name="直線コネクタ 137"/>
        <xdr:cNvCxnSpPr/>
      </xdr:nvCxnSpPr>
      <xdr:spPr>
        <a:xfrm flipV="1">
          <a:off x="2336800" y="100262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92528</xdr:rowOff>
    </xdr:from>
    <xdr:to>
      <xdr:col>3</xdr:col>
      <xdr:colOff>279400</xdr:colOff>
      <xdr:row>59</xdr:row>
      <xdr:rowOff>48623</xdr:rowOff>
    </xdr:to>
    <xdr:cxnSp macro="">
      <xdr:nvCxnSpPr>
        <xdr:cNvPr id="141" name="直線コネクタ 140"/>
        <xdr:cNvCxnSpPr/>
      </xdr:nvCxnSpPr>
      <xdr:spPr>
        <a:xfrm flipV="1">
          <a:off x="1447800" y="10036628"/>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110672</xdr:rowOff>
    </xdr:from>
    <xdr:to>
      <xdr:col>7</xdr:col>
      <xdr:colOff>203200</xdr:colOff>
      <xdr:row>59</xdr:row>
      <xdr:rowOff>40822</xdr:rowOff>
    </xdr:to>
    <xdr:sp macro="" textlink="">
      <xdr:nvSpPr>
        <xdr:cNvPr id="151" name="円/楕円 150"/>
        <xdr:cNvSpPr/>
      </xdr:nvSpPr>
      <xdr:spPr>
        <a:xfrm>
          <a:off x="4902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127199</xdr:rowOff>
    </xdr:from>
    <xdr:ext cx="762000" cy="259045"/>
    <xdr:sp macro="" textlink="">
      <xdr:nvSpPr>
        <xdr:cNvPr id="152" name="財政構造の弾力性該当値テキスト"/>
        <xdr:cNvSpPr txBox="1"/>
      </xdr:nvSpPr>
      <xdr:spPr>
        <a:xfrm>
          <a:off x="50419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21046</xdr:rowOff>
    </xdr:from>
    <xdr:to>
      <xdr:col>6</xdr:col>
      <xdr:colOff>50800</xdr:colOff>
      <xdr:row>58</xdr:row>
      <xdr:rowOff>122646</xdr:rowOff>
    </xdr:to>
    <xdr:sp macro="" textlink="">
      <xdr:nvSpPr>
        <xdr:cNvPr id="153" name="円/楕円 152"/>
        <xdr:cNvSpPr/>
      </xdr:nvSpPr>
      <xdr:spPr>
        <a:xfrm>
          <a:off x="4064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132823</xdr:rowOff>
    </xdr:from>
    <xdr:ext cx="736600" cy="259045"/>
    <xdr:sp macro="" textlink="">
      <xdr:nvSpPr>
        <xdr:cNvPr id="154" name="テキスト ボックス 153"/>
        <xdr:cNvSpPr txBox="1"/>
      </xdr:nvSpPr>
      <xdr:spPr>
        <a:xfrm>
          <a:off x="3733800" y="9734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31387</xdr:rowOff>
    </xdr:from>
    <xdr:to>
      <xdr:col>4</xdr:col>
      <xdr:colOff>533400</xdr:colOff>
      <xdr:row>58</xdr:row>
      <xdr:rowOff>132987</xdr:rowOff>
    </xdr:to>
    <xdr:sp macro="" textlink="">
      <xdr:nvSpPr>
        <xdr:cNvPr id="155" name="円/楕円 154"/>
        <xdr:cNvSpPr/>
      </xdr:nvSpPr>
      <xdr:spPr>
        <a:xfrm>
          <a:off x="3175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143164</xdr:rowOff>
    </xdr:from>
    <xdr:ext cx="762000" cy="259045"/>
    <xdr:sp macro="" textlink="">
      <xdr:nvSpPr>
        <xdr:cNvPr id="156" name="テキスト ボックス 155"/>
        <xdr:cNvSpPr txBox="1"/>
      </xdr:nvSpPr>
      <xdr:spPr>
        <a:xfrm>
          <a:off x="2844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41728</xdr:rowOff>
    </xdr:from>
    <xdr:to>
      <xdr:col>3</xdr:col>
      <xdr:colOff>330200</xdr:colOff>
      <xdr:row>58</xdr:row>
      <xdr:rowOff>143328</xdr:rowOff>
    </xdr:to>
    <xdr:sp macro="" textlink="">
      <xdr:nvSpPr>
        <xdr:cNvPr id="157" name="円/楕円 156"/>
        <xdr:cNvSpPr/>
      </xdr:nvSpPr>
      <xdr:spPr>
        <a:xfrm>
          <a:off x="2286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153505</xdr:rowOff>
    </xdr:from>
    <xdr:ext cx="762000" cy="259045"/>
    <xdr:sp macro="" textlink="">
      <xdr:nvSpPr>
        <xdr:cNvPr id="158" name="テキスト ボックス 157"/>
        <xdr:cNvSpPr txBox="1"/>
      </xdr:nvSpPr>
      <xdr:spPr>
        <a:xfrm>
          <a:off x="1955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169273</xdr:rowOff>
    </xdr:from>
    <xdr:to>
      <xdr:col>2</xdr:col>
      <xdr:colOff>127000</xdr:colOff>
      <xdr:row>59</xdr:row>
      <xdr:rowOff>99423</xdr:rowOff>
    </xdr:to>
    <xdr:sp macro="" textlink="">
      <xdr:nvSpPr>
        <xdr:cNvPr id="159" name="円/楕円 158"/>
        <xdr:cNvSpPr/>
      </xdr:nvSpPr>
      <xdr:spPr>
        <a:xfrm>
          <a:off x="1397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84200</xdr:rowOff>
    </xdr:from>
    <xdr:ext cx="762000" cy="259045"/>
    <xdr:sp macro="" textlink="">
      <xdr:nvSpPr>
        <xdr:cNvPr id="160" name="テキスト ボックス 159"/>
        <xdr:cNvSpPr txBox="1"/>
      </xdr:nvSpPr>
      <xdr:spPr>
        <a:xfrm>
          <a:off x="10668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[179,234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８町村での合併のため類似する公共施設が多く、また、職員数が多いことから類似団体平均を上回っている。人件費については、定員適正化計画に基づく職員数（Ｈ２８年４月１日　５７０人）を目標に、より一層の削減を行うこととし、物件費については、公共施設等総合管理計画の策定を行い、再配置等により、一層のコスト削減を図る。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60837</xdr:rowOff>
    </xdr:from>
    <xdr:to>
      <xdr:col>7</xdr:col>
      <xdr:colOff>152400</xdr:colOff>
      <xdr:row>83</xdr:row>
      <xdr:rowOff>83241</xdr:rowOff>
    </xdr:to>
    <xdr:cxnSp macro="">
      <xdr:nvCxnSpPr>
        <xdr:cNvPr id="192" name="直線コネクタ 191"/>
        <xdr:cNvCxnSpPr/>
      </xdr:nvCxnSpPr>
      <xdr:spPr>
        <a:xfrm>
          <a:off x="4114800" y="14291187"/>
          <a:ext cx="8382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49744</xdr:rowOff>
    </xdr:from>
    <xdr:to>
      <xdr:col>6</xdr:col>
      <xdr:colOff>0</xdr:colOff>
      <xdr:row>83</xdr:row>
      <xdr:rowOff>60837</xdr:rowOff>
    </xdr:to>
    <xdr:cxnSp macro="">
      <xdr:nvCxnSpPr>
        <xdr:cNvPr id="195" name="直線コネクタ 194"/>
        <xdr:cNvCxnSpPr/>
      </xdr:nvCxnSpPr>
      <xdr:spPr>
        <a:xfrm>
          <a:off x="3225800" y="14280094"/>
          <a:ext cx="8890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45396</xdr:rowOff>
    </xdr:from>
    <xdr:to>
      <xdr:col>4</xdr:col>
      <xdr:colOff>482600</xdr:colOff>
      <xdr:row>83</xdr:row>
      <xdr:rowOff>49744</xdr:rowOff>
    </xdr:to>
    <xdr:cxnSp macro="">
      <xdr:nvCxnSpPr>
        <xdr:cNvPr id="198" name="直線コネクタ 197"/>
        <xdr:cNvCxnSpPr/>
      </xdr:nvCxnSpPr>
      <xdr:spPr>
        <a:xfrm>
          <a:off x="2336800" y="14275746"/>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45396</xdr:rowOff>
    </xdr:from>
    <xdr:to>
      <xdr:col>3</xdr:col>
      <xdr:colOff>279400</xdr:colOff>
      <xdr:row>83</xdr:row>
      <xdr:rowOff>54921</xdr:rowOff>
    </xdr:to>
    <xdr:cxnSp macro="">
      <xdr:nvCxnSpPr>
        <xdr:cNvPr id="201" name="直線コネクタ 200"/>
        <xdr:cNvCxnSpPr/>
      </xdr:nvCxnSpPr>
      <xdr:spPr>
        <a:xfrm flipV="1">
          <a:off x="1447800" y="1427574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32441</xdr:rowOff>
    </xdr:from>
    <xdr:to>
      <xdr:col>7</xdr:col>
      <xdr:colOff>203200</xdr:colOff>
      <xdr:row>83</xdr:row>
      <xdr:rowOff>134041</xdr:rowOff>
    </xdr:to>
    <xdr:sp macro="" textlink="">
      <xdr:nvSpPr>
        <xdr:cNvPr id="211" name="円/楕円 210"/>
        <xdr:cNvSpPr/>
      </xdr:nvSpPr>
      <xdr:spPr>
        <a:xfrm>
          <a:off x="4902200" y="142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4518</xdr:rowOff>
    </xdr:from>
    <xdr:ext cx="762000" cy="259045"/>
    <xdr:sp macro="" textlink="">
      <xdr:nvSpPr>
        <xdr:cNvPr id="212" name="人件費・物件費等の状況該当値テキスト"/>
        <xdr:cNvSpPr txBox="1"/>
      </xdr:nvSpPr>
      <xdr:spPr>
        <a:xfrm>
          <a:off x="5041900" y="1423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179,234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10037</xdr:rowOff>
    </xdr:from>
    <xdr:to>
      <xdr:col>6</xdr:col>
      <xdr:colOff>50800</xdr:colOff>
      <xdr:row>83</xdr:row>
      <xdr:rowOff>111637</xdr:rowOff>
    </xdr:to>
    <xdr:sp macro="" textlink="">
      <xdr:nvSpPr>
        <xdr:cNvPr id="213" name="円/楕円 212"/>
        <xdr:cNvSpPr/>
      </xdr:nvSpPr>
      <xdr:spPr>
        <a:xfrm>
          <a:off x="4064000" y="142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96414</xdr:rowOff>
    </xdr:from>
    <xdr:ext cx="736600" cy="259045"/>
    <xdr:sp macro="" textlink="">
      <xdr:nvSpPr>
        <xdr:cNvPr id="214" name="テキスト ボックス 213"/>
        <xdr:cNvSpPr txBox="1"/>
      </xdr:nvSpPr>
      <xdr:spPr>
        <a:xfrm>
          <a:off x="3733800" y="1432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170394</xdr:rowOff>
    </xdr:from>
    <xdr:to>
      <xdr:col>4</xdr:col>
      <xdr:colOff>533400</xdr:colOff>
      <xdr:row>83</xdr:row>
      <xdr:rowOff>100544</xdr:rowOff>
    </xdr:to>
    <xdr:sp macro="" textlink="">
      <xdr:nvSpPr>
        <xdr:cNvPr id="215" name="円/楕円 214"/>
        <xdr:cNvSpPr/>
      </xdr:nvSpPr>
      <xdr:spPr>
        <a:xfrm>
          <a:off x="3175000" y="142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85321</xdr:rowOff>
    </xdr:from>
    <xdr:ext cx="762000" cy="259045"/>
    <xdr:sp macro="" textlink="">
      <xdr:nvSpPr>
        <xdr:cNvPr id="216" name="テキスト ボックス 215"/>
        <xdr:cNvSpPr txBox="1"/>
      </xdr:nvSpPr>
      <xdr:spPr>
        <a:xfrm>
          <a:off x="2844800" y="143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166046</xdr:rowOff>
    </xdr:from>
    <xdr:to>
      <xdr:col>3</xdr:col>
      <xdr:colOff>330200</xdr:colOff>
      <xdr:row>83</xdr:row>
      <xdr:rowOff>96196</xdr:rowOff>
    </xdr:to>
    <xdr:sp macro="" textlink="">
      <xdr:nvSpPr>
        <xdr:cNvPr id="217" name="円/楕円 216"/>
        <xdr:cNvSpPr/>
      </xdr:nvSpPr>
      <xdr:spPr>
        <a:xfrm>
          <a:off x="2286000" y="142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80973</xdr:rowOff>
    </xdr:from>
    <xdr:ext cx="762000" cy="259045"/>
    <xdr:sp macro="" textlink="">
      <xdr:nvSpPr>
        <xdr:cNvPr id="218" name="テキスト ボックス 217"/>
        <xdr:cNvSpPr txBox="1"/>
      </xdr:nvSpPr>
      <xdr:spPr>
        <a:xfrm>
          <a:off x="1955800" y="143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4121</xdr:rowOff>
    </xdr:from>
    <xdr:to>
      <xdr:col>2</xdr:col>
      <xdr:colOff>127000</xdr:colOff>
      <xdr:row>83</xdr:row>
      <xdr:rowOff>105721</xdr:rowOff>
    </xdr:to>
    <xdr:sp macro="" textlink="">
      <xdr:nvSpPr>
        <xdr:cNvPr id="219" name="円/楕円 218"/>
        <xdr:cNvSpPr/>
      </xdr:nvSpPr>
      <xdr:spPr>
        <a:xfrm>
          <a:off x="1397000" y="142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90498</xdr:rowOff>
    </xdr:from>
    <xdr:ext cx="762000" cy="259045"/>
    <xdr:sp macro="" textlink="">
      <xdr:nvSpPr>
        <xdr:cNvPr id="220" name="テキスト ボックス 219"/>
        <xdr:cNvSpPr txBox="1"/>
      </xdr:nvSpPr>
      <xdr:spPr>
        <a:xfrm>
          <a:off x="1066800" y="1432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類似団体を上回っている状況が続いており、平成２７年度も特別職や管理職の給与減額を継続するとともに、平成２８年度には人事評価制度の導入を行い、一層の給与適正化を図る。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9906</xdr:rowOff>
    </xdr:from>
    <xdr:to>
      <xdr:col>24</xdr:col>
      <xdr:colOff>558800</xdr:colOff>
      <xdr:row>86</xdr:row>
      <xdr:rowOff>24385</xdr:rowOff>
    </xdr:to>
    <xdr:cxnSp macro="">
      <xdr:nvCxnSpPr>
        <xdr:cNvPr id="252" name="直線コネクタ 251"/>
        <xdr:cNvCxnSpPr/>
      </xdr:nvCxnSpPr>
      <xdr:spPr>
        <a:xfrm>
          <a:off x="16179800" y="14754606"/>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9906</xdr:rowOff>
    </xdr:from>
    <xdr:to>
      <xdr:col>23</xdr:col>
      <xdr:colOff>406400</xdr:colOff>
      <xdr:row>88</xdr:row>
      <xdr:rowOff>14478</xdr:rowOff>
    </xdr:to>
    <xdr:cxnSp macro="">
      <xdr:nvCxnSpPr>
        <xdr:cNvPr id="255" name="直線コネクタ 254"/>
        <xdr:cNvCxnSpPr/>
      </xdr:nvCxnSpPr>
      <xdr:spPr>
        <a:xfrm flipV="1">
          <a:off x="15290800" y="1475460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161798</xdr:rowOff>
    </xdr:from>
    <xdr:to>
      <xdr:col>22</xdr:col>
      <xdr:colOff>203200</xdr:colOff>
      <xdr:row>88</xdr:row>
      <xdr:rowOff>14478</xdr:rowOff>
    </xdr:to>
    <xdr:cxnSp macro="">
      <xdr:nvCxnSpPr>
        <xdr:cNvPr id="258" name="直線コネクタ 257"/>
        <xdr:cNvCxnSpPr/>
      </xdr:nvCxnSpPr>
      <xdr:spPr>
        <a:xfrm>
          <a:off x="14401800" y="150779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87</xdr:row>
      <xdr:rowOff>161798</xdr:rowOff>
    </xdr:to>
    <xdr:cxnSp macro="">
      <xdr:nvCxnSpPr>
        <xdr:cNvPr id="261" name="直線コネクタ 260"/>
        <xdr:cNvCxnSpPr/>
      </xdr:nvCxnSpPr>
      <xdr:spPr>
        <a:xfrm>
          <a:off x="13512800" y="14629130"/>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1" name="円/楕円 270"/>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2"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130556</xdr:rowOff>
    </xdr:from>
    <xdr:to>
      <xdr:col>23</xdr:col>
      <xdr:colOff>457200</xdr:colOff>
      <xdr:row>86</xdr:row>
      <xdr:rowOff>60706</xdr:rowOff>
    </xdr:to>
    <xdr:sp macro="" textlink="">
      <xdr:nvSpPr>
        <xdr:cNvPr id="273" name="円/楕円 272"/>
        <xdr:cNvSpPr/>
      </xdr:nvSpPr>
      <xdr:spPr>
        <a:xfrm>
          <a:off x="16129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74" name="テキスト ボックス 273"/>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135128</xdr:rowOff>
    </xdr:from>
    <xdr:to>
      <xdr:col>22</xdr:col>
      <xdr:colOff>254000</xdr:colOff>
      <xdr:row>88</xdr:row>
      <xdr:rowOff>65278</xdr:rowOff>
    </xdr:to>
    <xdr:sp macro="" textlink="">
      <xdr:nvSpPr>
        <xdr:cNvPr id="275" name="円/楕円 274"/>
        <xdr:cNvSpPr/>
      </xdr:nvSpPr>
      <xdr:spPr>
        <a:xfrm>
          <a:off x="15240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50055</xdr:rowOff>
    </xdr:from>
    <xdr:ext cx="762000" cy="259045"/>
    <xdr:sp macro="" textlink="">
      <xdr:nvSpPr>
        <xdr:cNvPr id="276" name="テキスト ボックス 275"/>
        <xdr:cNvSpPr txBox="1"/>
      </xdr:nvSpPr>
      <xdr:spPr>
        <a:xfrm>
          <a:off x="14909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110998</xdr:rowOff>
    </xdr:from>
    <xdr:to>
      <xdr:col>21</xdr:col>
      <xdr:colOff>50800</xdr:colOff>
      <xdr:row>88</xdr:row>
      <xdr:rowOff>41148</xdr:rowOff>
    </xdr:to>
    <xdr:sp macro="" textlink="">
      <xdr:nvSpPr>
        <xdr:cNvPr id="277" name="円/楕円 276"/>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25925</xdr:rowOff>
    </xdr:from>
    <xdr:ext cx="762000" cy="259045"/>
    <xdr:sp macro="" textlink="">
      <xdr:nvSpPr>
        <xdr:cNvPr id="278" name="テキスト ボックス 277"/>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79" name="円/楕円 278"/>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0" name="テキスト ボックス 279"/>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８町村での合併のため、職員数が多く、早期退職制度や退職者の補充抑制により削減を行ってきた結果、近年は定員適正化計画の目標値を達成し、職員数は減少している。しかしながら、類似団体平均を上回っていることから、今後も定員適正化計画に基づき、より適切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166249</xdr:rowOff>
    </xdr:from>
    <xdr:to>
      <xdr:col>24</xdr:col>
      <xdr:colOff>558800</xdr:colOff>
      <xdr:row>62</xdr:row>
      <xdr:rowOff>167398</xdr:rowOff>
    </xdr:to>
    <xdr:cxnSp macro="">
      <xdr:nvCxnSpPr>
        <xdr:cNvPr id="317" name="直線コネクタ 316"/>
        <xdr:cNvCxnSpPr/>
      </xdr:nvCxnSpPr>
      <xdr:spPr>
        <a:xfrm flipV="1">
          <a:off x="16179800" y="1079614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167398</xdr:rowOff>
    </xdr:from>
    <xdr:to>
      <xdr:col>23</xdr:col>
      <xdr:colOff>406400</xdr:colOff>
      <xdr:row>63</xdr:row>
      <xdr:rowOff>8588</xdr:rowOff>
    </xdr:to>
    <xdr:cxnSp macro="">
      <xdr:nvCxnSpPr>
        <xdr:cNvPr id="320" name="直線コネクタ 319"/>
        <xdr:cNvCxnSpPr/>
      </xdr:nvCxnSpPr>
      <xdr:spPr>
        <a:xfrm flipV="1">
          <a:off x="15290800" y="1079729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8588</xdr:rowOff>
    </xdr:from>
    <xdr:to>
      <xdr:col>22</xdr:col>
      <xdr:colOff>203200</xdr:colOff>
      <xdr:row>63</xdr:row>
      <xdr:rowOff>32717</xdr:rowOff>
    </xdr:to>
    <xdr:cxnSp macro="">
      <xdr:nvCxnSpPr>
        <xdr:cNvPr id="323" name="直線コネクタ 322"/>
        <xdr:cNvCxnSpPr/>
      </xdr:nvCxnSpPr>
      <xdr:spPr>
        <a:xfrm flipV="1">
          <a:off x="14401800" y="1080993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32717</xdr:rowOff>
    </xdr:from>
    <xdr:to>
      <xdr:col>21</xdr:col>
      <xdr:colOff>0</xdr:colOff>
      <xdr:row>63</xdr:row>
      <xdr:rowOff>32717</xdr:rowOff>
    </xdr:to>
    <xdr:cxnSp macro="">
      <xdr:nvCxnSpPr>
        <xdr:cNvPr id="326" name="直線コネクタ 325"/>
        <xdr:cNvCxnSpPr/>
      </xdr:nvCxnSpPr>
      <xdr:spPr>
        <a:xfrm>
          <a:off x="13512800" y="10834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115449</xdr:rowOff>
    </xdr:from>
    <xdr:to>
      <xdr:col>24</xdr:col>
      <xdr:colOff>609600</xdr:colOff>
      <xdr:row>63</xdr:row>
      <xdr:rowOff>45599</xdr:rowOff>
    </xdr:to>
    <xdr:sp macro="" textlink="">
      <xdr:nvSpPr>
        <xdr:cNvPr id="336" name="円/楕円 335"/>
        <xdr:cNvSpPr/>
      </xdr:nvSpPr>
      <xdr:spPr>
        <a:xfrm>
          <a:off x="169672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87526</xdr:rowOff>
    </xdr:from>
    <xdr:ext cx="762000" cy="259045"/>
    <xdr:sp macro="" textlink="">
      <xdr:nvSpPr>
        <xdr:cNvPr id="337" name="定員管理の状況該当値テキスト"/>
        <xdr:cNvSpPr txBox="1"/>
      </xdr:nvSpPr>
      <xdr:spPr>
        <a:xfrm>
          <a:off x="17106900" y="1071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116598</xdr:rowOff>
    </xdr:from>
    <xdr:to>
      <xdr:col>23</xdr:col>
      <xdr:colOff>457200</xdr:colOff>
      <xdr:row>63</xdr:row>
      <xdr:rowOff>46748</xdr:rowOff>
    </xdr:to>
    <xdr:sp macro="" textlink="">
      <xdr:nvSpPr>
        <xdr:cNvPr id="338" name="円/楕円 337"/>
        <xdr:cNvSpPr/>
      </xdr:nvSpPr>
      <xdr:spPr>
        <a:xfrm>
          <a:off x="16129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31525</xdr:rowOff>
    </xdr:from>
    <xdr:ext cx="736600" cy="259045"/>
    <xdr:sp macro="" textlink="">
      <xdr:nvSpPr>
        <xdr:cNvPr id="339" name="テキスト ボックス 338"/>
        <xdr:cNvSpPr txBox="1"/>
      </xdr:nvSpPr>
      <xdr:spPr>
        <a:xfrm>
          <a:off x="15798800" y="1083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129238</xdr:rowOff>
    </xdr:from>
    <xdr:to>
      <xdr:col>22</xdr:col>
      <xdr:colOff>254000</xdr:colOff>
      <xdr:row>63</xdr:row>
      <xdr:rowOff>59388</xdr:rowOff>
    </xdr:to>
    <xdr:sp macro="" textlink="">
      <xdr:nvSpPr>
        <xdr:cNvPr id="340" name="円/楕円 339"/>
        <xdr:cNvSpPr/>
      </xdr:nvSpPr>
      <xdr:spPr>
        <a:xfrm>
          <a:off x="15240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44165</xdr:rowOff>
    </xdr:from>
    <xdr:ext cx="762000" cy="259045"/>
    <xdr:sp macro="" textlink="">
      <xdr:nvSpPr>
        <xdr:cNvPr id="341" name="テキスト ボックス 340"/>
        <xdr:cNvSpPr txBox="1"/>
      </xdr:nvSpPr>
      <xdr:spPr>
        <a:xfrm>
          <a:off x="14909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153367</xdr:rowOff>
    </xdr:from>
    <xdr:to>
      <xdr:col>21</xdr:col>
      <xdr:colOff>50800</xdr:colOff>
      <xdr:row>63</xdr:row>
      <xdr:rowOff>83517</xdr:rowOff>
    </xdr:to>
    <xdr:sp macro="" textlink="">
      <xdr:nvSpPr>
        <xdr:cNvPr id="342" name="円/楕円 341"/>
        <xdr:cNvSpPr/>
      </xdr:nvSpPr>
      <xdr:spPr>
        <a:xfrm>
          <a:off x="14351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68294</xdr:rowOff>
    </xdr:from>
    <xdr:ext cx="762000" cy="259045"/>
    <xdr:sp macro="" textlink="">
      <xdr:nvSpPr>
        <xdr:cNvPr id="343" name="テキスト ボックス 342"/>
        <xdr:cNvSpPr txBox="1"/>
      </xdr:nvSpPr>
      <xdr:spPr>
        <a:xfrm>
          <a:off x="14020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153367</xdr:rowOff>
    </xdr:from>
    <xdr:to>
      <xdr:col>19</xdr:col>
      <xdr:colOff>533400</xdr:colOff>
      <xdr:row>63</xdr:row>
      <xdr:rowOff>83517</xdr:rowOff>
    </xdr:to>
    <xdr:sp macro="" textlink="">
      <xdr:nvSpPr>
        <xdr:cNvPr id="344" name="円/楕円 343"/>
        <xdr:cNvSpPr/>
      </xdr:nvSpPr>
      <xdr:spPr>
        <a:xfrm>
          <a:off x="13462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68294</xdr:rowOff>
    </xdr:from>
    <xdr:ext cx="762000" cy="259045"/>
    <xdr:sp macro="" textlink="">
      <xdr:nvSpPr>
        <xdr:cNvPr id="345" name="テキスト ボックス 344"/>
        <xdr:cNvSpPr txBox="1"/>
      </xdr:nvSpPr>
      <xdr:spPr>
        <a:xfrm>
          <a:off x="13131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積極的な繰上償還の実施や借り入れの抑制に取り組んでいるため、年々改善している。今後も公債費の削減や公共事業の見直しを行い、財政の健全化を進める。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57277</xdr:rowOff>
    </xdr:to>
    <xdr:cxnSp macro="">
      <xdr:nvCxnSpPr>
        <xdr:cNvPr id="377" name="直線コネクタ 376"/>
        <xdr:cNvCxnSpPr/>
      </xdr:nvCxnSpPr>
      <xdr:spPr>
        <a:xfrm flipV="1">
          <a:off x="16179800" y="6526530"/>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57277</xdr:rowOff>
    </xdr:from>
    <xdr:to>
      <xdr:col>23</xdr:col>
      <xdr:colOff>406400</xdr:colOff>
      <xdr:row>38</xdr:row>
      <xdr:rowOff>120015</xdr:rowOff>
    </xdr:to>
    <xdr:cxnSp macro="">
      <xdr:nvCxnSpPr>
        <xdr:cNvPr id="380" name="直線コネクタ 379"/>
        <xdr:cNvCxnSpPr/>
      </xdr:nvCxnSpPr>
      <xdr:spPr>
        <a:xfrm flipV="1">
          <a:off x="15290800" y="657237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120015</xdr:rowOff>
    </xdr:from>
    <xdr:to>
      <xdr:col>22</xdr:col>
      <xdr:colOff>203200</xdr:colOff>
      <xdr:row>38</xdr:row>
      <xdr:rowOff>168275</xdr:rowOff>
    </xdr:to>
    <xdr:cxnSp macro="">
      <xdr:nvCxnSpPr>
        <xdr:cNvPr id="383" name="直線コネクタ 382"/>
        <xdr:cNvCxnSpPr/>
      </xdr:nvCxnSpPr>
      <xdr:spPr>
        <a:xfrm flipV="1">
          <a:off x="14401800" y="66351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168275</xdr:rowOff>
    </xdr:from>
    <xdr:to>
      <xdr:col>21</xdr:col>
      <xdr:colOff>0</xdr:colOff>
      <xdr:row>39</xdr:row>
      <xdr:rowOff>28194</xdr:rowOff>
    </xdr:to>
    <xdr:cxnSp macro="">
      <xdr:nvCxnSpPr>
        <xdr:cNvPr id="386" name="直線コネクタ 385"/>
        <xdr:cNvCxnSpPr/>
      </xdr:nvCxnSpPr>
      <xdr:spPr>
        <a:xfrm flipV="1">
          <a:off x="13512800" y="668337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396" name="円/楕円 395"/>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397"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6477</xdr:rowOff>
    </xdr:from>
    <xdr:to>
      <xdr:col>23</xdr:col>
      <xdr:colOff>457200</xdr:colOff>
      <xdr:row>38</xdr:row>
      <xdr:rowOff>108077</xdr:rowOff>
    </xdr:to>
    <xdr:sp macro="" textlink="">
      <xdr:nvSpPr>
        <xdr:cNvPr id="398" name="円/楕円 397"/>
        <xdr:cNvSpPr/>
      </xdr:nvSpPr>
      <xdr:spPr>
        <a:xfrm>
          <a:off x="16129000" y="65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92854</xdr:rowOff>
    </xdr:from>
    <xdr:ext cx="736600" cy="259045"/>
    <xdr:sp macro="" textlink="">
      <xdr:nvSpPr>
        <xdr:cNvPr id="399" name="テキスト ボックス 398"/>
        <xdr:cNvSpPr txBox="1"/>
      </xdr:nvSpPr>
      <xdr:spPr>
        <a:xfrm>
          <a:off x="15798800" y="660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69215</xdr:rowOff>
    </xdr:from>
    <xdr:to>
      <xdr:col>22</xdr:col>
      <xdr:colOff>254000</xdr:colOff>
      <xdr:row>38</xdr:row>
      <xdr:rowOff>170815</xdr:rowOff>
    </xdr:to>
    <xdr:sp macro="" textlink="">
      <xdr:nvSpPr>
        <xdr:cNvPr id="400" name="円/楕円 399"/>
        <xdr:cNvSpPr/>
      </xdr:nvSpPr>
      <xdr:spPr>
        <a:xfrm>
          <a:off x="15240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155592</xdr:rowOff>
    </xdr:from>
    <xdr:ext cx="762000" cy="259045"/>
    <xdr:sp macro="" textlink="">
      <xdr:nvSpPr>
        <xdr:cNvPr id="401" name="テキスト ボックス 400"/>
        <xdr:cNvSpPr txBox="1"/>
      </xdr:nvSpPr>
      <xdr:spPr>
        <a:xfrm>
          <a:off x="149098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117475</xdr:rowOff>
    </xdr:from>
    <xdr:to>
      <xdr:col>21</xdr:col>
      <xdr:colOff>50800</xdr:colOff>
      <xdr:row>39</xdr:row>
      <xdr:rowOff>47625</xdr:rowOff>
    </xdr:to>
    <xdr:sp macro="" textlink="">
      <xdr:nvSpPr>
        <xdr:cNvPr id="402" name="円/楕円 401"/>
        <xdr:cNvSpPr/>
      </xdr:nvSpPr>
      <xdr:spPr>
        <a:xfrm>
          <a:off x="14351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32402</xdr:rowOff>
    </xdr:from>
    <xdr:ext cx="762000" cy="259045"/>
    <xdr:sp macro="" textlink="">
      <xdr:nvSpPr>
        <xdr:cNvPr id="403" name="テキスト ボックス 402"/>
        <xdr:cNvSpPr txBox="1"/>
      </xdr:nvSpPr>
      <xdr:spPr>
        <a:xfrm>
          <a:off x="140208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148844</xdr:rowOff>
    </xdr:from>
    <xdr:to>
      <xdr:col>19</xdr:col>
      <xdr:colOff>533400</xdr:colOff>
      <xdr:row>39</xdr:row>
      <xdr:rowOff>78994</xdr:rowOff>
    </xdr:to>
    <xdr:sp macro="" textlink="">
      <xdr:nvSpPr>
        <xdr:cNvPr id="404" name="円/楕円 403"/>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63771</xdr:rowOff>
    </xdr:from>
    <xdr:ext cx="762000" cy="259045"/>
    <xdr:sp macro="" textlink="">
      <xdr:nvSpPr>
        <xdr:cNvPr id="405" name="テキスト ボックス 404"/>
        <xdr:cNvSpPr txBox="1"/>
      </xdr:nvSpPr>
      <xdr:spPr>
        <a:xfrm>
          <a:off x="131318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少により年々、比率は改善している。借り入れを大幅に抑制しつつ繰上償還を進めていることが反映された結果となっているが、今後も公債費の削減や公共事業の見直しを行い、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24458</xdr:rowOff>
    </xdr:from>
    <xdr:to>
      <xdr:col>24</xdr:col>
      <xdr:colOff>558800</xdr:colOff>
      <xdr:row>14</xdr:row>
      <xdr:rowOff>76539</xdr:rowOff>
    </xdr:to>
    <xdr:cxnSp macro="">
      <xdr:nvCxnSpPr>
        <xdr:cNvPr id="439" name="直線コネクタ 438"/>
        <xdr:cNvCxnSpPr/>
      </xdr:nvCxnSpPr>
      <xdr:spPr>
        <a:xfrm flipV="1">
          <a:off x="16179800" y="2424758"/>
          <a:ext cx="838200" cy="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76539</xdr:rowOff>
    </xdr:from>
    <xdr:to>
      <xdr:col>23</xdr:col>
      <xdr:colOff>406400</xdr:colOff>
      <xdr:row>14</xdr:row>
      <xdr:rowOff>130027</xdr:rowOff>
    </xdr:to>
    <xdr:cxnSp macro="">
      <xdr:nvCxnSpPr>
        <xdr:cNvPr id="442" name="直線コネクタ 441"/>
        <xdr:cNvCxnSpPr/>
      </xdr:nvCxnSpPr>
      <xdr:spPr>
        <a:xfrm flipV="1">
          <a:off x="15290800" y="2476839"/>
          <a:ext cx="889000" cy="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130027</xdr:rowOff>
    </xdr:from>
    <xdr:to>
      <xdr:col>22</xdr:col>
      <xdr:colOff>203200</xdr:colOff>
      <xdr:row>14</xdr:row>
      <xdr:rowOff>170445</xdr:rowOff>
    </xdr:to>
    <xdr:cxnSp macro="">
      <xdr:nvCxnSpPr>
        <xdr:cNvPr id="445" name="直線コネクタ 444"/>
        <xdr:cNvCxnSpPr/>
      </xdr:nvCxnSpPr>
      <xdr:spPr>
        <a:xfrm flipV="1">
          <a:off x="14401800" y="2530327"/>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170445</xdr:rowOff>
    </xdr:from>
    <xdr:to>
      <xdr:col>21</xdr:col>
      <xdr:colOff>0</xdr:colOff>
      <xdr:row>15</xdr:row>
      <xdr:rowOff>16891</xdr:rowOff>
    </xdr:to>
    <xdr:cxnSp macro="">
      <xdr:nvCxnSpPr>
        <xdr:cNvPr id="448" name="直線コネクタ 447"/>
        <xdr:cNvCxnSpPr/>
      </xdr:nvCxnSpPr>
      <xdr:spPr>
        <a:xfrm flipV="1">
          <a:off x="13512800" y="2570745"/>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145108</xdr:rowOff>
    </xdr:from>
    <xdr:to>
      <xdr:col>24</xdr:col>
      <xdr:colOff>609600</xdr:colOff>
      <xdr:row>14</xdr:row>
      <xdr:rowOff>75258</xdr:rowOff>
    </xdr:to>
    <xdr:sp macro="" textlink="">
      <xdr:nvSpPr>
        <xdr:cNvPr id="458" name="円/楕円 457"/>
        <xdr:cNvSpPr/>
      </xdr:nvSpPr>
      <xdr:spPr>
        <a:xfrm>
          <a:off x="16967200" y="23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66385</xdr:rowOff>
    </xdr:from>
    <xdr:ext cx="762000" cy="259045"/>
    <xdr:sp macro="" textlink="">
      <xdr:nvSpPr>
        <xdr:cNvPr id="459" name="将来負担の状況該当値テキスト"/>
        <xdr:cNvSpPr txBox="1"/>
      </xdr:nvSpPr>
      <xdr:spPr>
        <a:xfrm>
          <a:off x="17106900" y="229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25739</xdr:rowOff>
    </xdr:from>
    <xdr:to>
      <xdr:col>23</xdr:col>
      <xdr:colOff>457200</xdr:colOff>
      <xdr:row>14</xdr:row>
      <xdr:rowOff>127339</xdr:rowOff>
    </xdr:to>
    <xdr:sp macro="" textlink="">
      <xdr:nvSpPr>
        <xdr:cNvPr id="460" name="円/楕円 459"/>
        <xdr:cNvSpPr/>
      </xdr:nvSpPr>
      <xdr:spPr>
        <a:xfrm>
          <a:off x="16129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137516</xdr:rowOff>
    </xdr:from>
    <xdr:ext cx="736600" cy="259045"/>
    <xdr:sp macro="" textlink="">
      <xdr:nvSpPr>
        <xdr:cNvPr id="461" name="テキスト ボックス 460"/>
        <xdr:cNvSpPr txBox="1"/>
      </xdr:nvSpPr>
      <xdr:spPr>
        <a:xfrm>
          <a:off x="15798800" y="219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79227</xdr:rowOff>
    </xdr:from>
    <xdr:to>
      <xdr:col>22</xdr:col>
      <xdr:colOff>254000</xdr:colOff>
      <xdr:row>15</xdr:row>
      <xdr:rowOff>9377</xdr:rowOff>
    </xdr:to>
    <xdr:sp macro="" textlink="">
      <xdr:nvSpPr>
        <xdr:cNvPr id="462" name="円/楕円 461"/>
        <xdr:cNvSpPr/>
      </xdr:nvSpPr>
      <xdr:spPr>
        <a:xfrm>
          <a:off x="15240000" y="2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165604</xdr:rowOff>
    </xdr:from>
    <xdr:ext cx="762000" cy="259045"/>
    <xdr:sp macro="" textlink="">
      <xdr:nvSpPr>
        <xdr:cNvPr id="463" name="テキスト ボックス 462"/>
        <xdr:cNvSpPr txBox="1"/>
      </xdr:nvSpPr>
      <xdr:spPr>
        <a:xfrm>
          <a:off x="14909800" y="256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119645</xdr:rowOff>
    </xdr:from>
    <xdr:to>
      <xdr:col>21</xdr:col>
      <xdr:colOff>50800</xdr:colOff>
      <xdr:row>15</xdr:row>
      <xdr:rowOff>49795</xdr:rowOff>
    </xdr:to>
    <xdr:sp macro="" textlink="">
      <xdr:nvSpPr>
        <xdr:cNvPr id="464" name="円/楕円 463"/>
        <xdr:cNvSpPr/>
      </xdr:nvSpPr>
      <xdr:spPr>
        <a:xfrm>
          <a:off x="14351000" y="2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34572</xdr:rowOff>
    </xdr:from>
    <xdr:ext cx="762000" cy="259045"/>
    <xdr:sp macro="" textlink="">
      <xdr:nvSpPr>
        <xdr:cNvPr id="465" name="テキスト ボックス 464"/>
        <xdr:cNvSpPr txBox="1"/>
      </xdr:nvSpPr>
      <xdr:spPr>
        <a:xfrm>
          <a:off x="14020800" y="260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137541</xdr:rowOff>
    </xdr:from>
    <xdr:to>
      <xdr:col>19</xdr:col>
      <xdr:colOff>533400</xdr:colOff>
      <xdr:row>15</xdr:row>
      <xdr:rowOff>67691</xdr:rowOff>
    </xdr:to>
    <xdr:sp macro="" textlink="">
      <xdr:nvSpPr>
        <xdr:cNvPr id="466" name="円/楕円 465"/>
        <xdr:cNvSpPr/>
      </xdr:nvSpPr>
      <xdr:spPr>
        <a:xfrm>
          <a:off x="13462000" y="25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52468</xdr:rowOff>
    </xdr:from>
    <xdr:ext cx="762000" cy="259045"/>
    <xdr:sp macro="" textlink="">
      <xdr:nvSpPr>
        <xdr:cNvPr id="467" name="テキスト ボックス 466"/>
        <xdr:cNvSpPr txBox="1"/>
      </xdr:nvSpPr>
      <xdr:spPr>
        <a:xfrm>
          <a:off x="13131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48,543
48,042
602.48
33,599,457
32,589,243
862,526
20,605,471
27,962,209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低くなっているが、定員管理の状況から、職員数が類似団体平均より多くなっていることから、退職者の補充抑制等により職員数の削減を行い、人件費の増加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165100</xdr:rowOff>
    </xdr:to>
    <xdr:cxnSp macro="">
      <xdr:nvCxnSpPr>
        <xdr:cNvPr id="64" name="直線コネクタ 63"/>
        <xdr:cNvCxnSpPr/>
      </xdr:nvCxnSpPr>
      <xdr:spPr>
        <a:xfrm>
          <a:off x="3987800" y="591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35</xdr:row>
      <xdr:rowOff>24130</xdr:rowOff>
    </xdr:to>
    <xdr:cxnSp macro="">
      <xdr:nvCxnSpPr>
        <xdr:cNvPr id="67" name="直線コネクタ 66"/>
        <xdr:cNvCxnSpPr/>
      </xdr:nvCxnSpPr>
      <xdr:spPr>
        <a:xfrm flipV="1">
          <a:off x="3098800" y="591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16510</xdr:rowOff>
    </xdr:from>
    <xdr:to>
      <xdr:col>4</xdr:col>
      <xdr:colOff>346075</xdr:colOff>
      <xdr:row>35</xdr:row>
      <xdr:rowOff>24130</xdr:rowOff>
    </xdr:to>
    <xdr:cxnSp macro="">
      <xdr:nvCxnSpPr>
        <xdr:cNvPr id="70" name="直線コネクタ 69"/>
        <xdr:cNvCxnSpPr/>
      </xdr:nvCxnSpPr>
      <xdr:spPr>
        <a:xfrm>
          <a:off x="2209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157480</xdr:rowOff>
    </xdr:from>
    <xdr:to>
      <xdr:col>3</xdr:col>
      <xdr:colOff>142875</xdr:colOff>
      <xdr:row>35</xdr:row>
      <xdr:rowOff>16510</xdr:rowOff>
    </xdr:to>
    <xdr:cxnSp macro="">
      <xdr:nvCxnSpPr>
        <xdr:cNvPr id="73" name="直線コネクタ 72"/>
        <xdr:cNvCxnSpPr/>
      </xdr:nvCxnSpPr>
      <xdr:spPr>
        <a:xfrm>
          <a:off x="1320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3" name="円/楕円 82"/>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4"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5" name="円/楕円 84"/>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6" name="テキスト ボックス 85"/>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8" name="テキスト ボックス 87"/>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137160</xdr:rowOff>
    </xdr:from>
    <xdr:to>
      <xdr:col>3</xdr:col>
      <xdr:colOff>193675</xdr:colOff>
      <xdr:row>35</xdr:row>
      <xdr:rowOff>67310</xdr:rowOff>
    </xdr:to>
    <xdr:sp macro="" textlink="">
      <xdr:nvSpPr>
        <xdr:cNvPr id="89" name="円/楕円 88"/>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77487</xdr:rowOff>
    </xdr:from>
    <xdr:ext cx="762000" cy="259045"/>
    <xdr:sp macro="" textlink="">
      <xdr:nvSpPr>
        <xdr:cNvPr id="90" name="テキスト ボックス 89"/>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1" name="円/楕円 90"/>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2" name="テキスト ボックス 91"/>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８町村での合併のため類似する公共施設が多く、管理運営に係る経費が多額のため類似団体平均を上回っている。現在、指定管理者制度の導入や施設の統廃合により削減を図っているが、今後は、公共施設の統廃合を更に進め、一層の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26307</xdr:rowOff>
    </xdr:to>
    <xdr:cxnSp macro="">
      <xdr:nvCxnSpPr>
        <xdr:cNvPr id="127" name="直線コネクタ 126"/>
        <xdr:cNvCxnSpPr/>
      </xdr:nvCxnSpPr>
      <xdr:spPr>
        <a:xfrm>
          <a:off x="15671800" y="2886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16</xdr:row>
      <xdr:rowOff>154214</xdr:rowOff>
    </xdr:to>
    <xdr:cxnSp macro="">
      <xdr:nvCxnSpPr>
        <xdr:cNvPr id="130" name="直線コネクタ 129"/>
        <xdr:cNvCxnSpPr/>
      </xdr:nvCxnSpPr>
      <xdr:spPr>
        <a:xfrm flipV="1">
          <a:off x="14782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16</xdr:row>
      <xdr:rowOff>154214</xdr:rowOff>
    </xdr:to>
    <xdr:cxnSp macro="">
      <xdr:nvCxnSpPr>
        <xdr:cNvPr id="133" name="直線コネクタ 132"/>
        <xdr:cNvCxnSpPr/>
      </xdr:nvCxnSpPr>
      <xdr:spPr>
        <a:xfrm>
          <a:off x="13893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121557</xdr:rowOff>
    </xdr:to>
    <xdr:cxnSp macro="">
      <xdr:nvCxnSpPr>
        <xdr:cNvPr id="136" name="直線コネクタ 135"/>
        <xdr:cNvCxnSpPr/>
      </xdr:nvCxnSpPr>
      <xdr:spPr>
        <a:xfrm>
          <a:off x="13004800" y="286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6" name="円/楕円 145"/>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7"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48" name="円/楕円 147"/>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49" name="テキスト ボックス 148"/>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0" name="円/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1" name="テキスト ボックス 150"/>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2" name="円/楕円 151"/>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3" name="テキスト ボックス 152"/>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4" name="円/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5" name="テキスト ボックス 154"/>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経常収支比率の上では、類似団体平均を下回っており、前年度と同様値。今後についても、各種事業の効率的な実施や制度の見直しにより増加抑制に努める。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124278</xdr:rowOff>
    </xdr:to>
    <xdr:cxnSp macro="">
      <xdr:nvCxnSpPr>
        <xdr:cNvPr id="190" name="直線コネクタ 189"/>
        <xdr:cNvCxnSpPr/>
      </xdr:nvCxnSpPr>
      <xdr:spPr>
        <a:xfrm>
          <a:off x="3987800" y="9156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69850</xdr:rowOff>
    </xdr:to>
    <xdr:cxnSp macro="">
      <xdr:nvCxnSpPr>
        <xdr:cNvPr id="193" name="直線コネクタ 192"/>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113393</xdr:rowOff>
    </xdr:to>
    <xdr:cxnSp macro="">
      <xdr:nvCxnSpPr>
        <xdr:cNvPr id="196" name="直線コネクタ 195"/>
        <xdr:cNvCxnSpPr/>
      </xdr:nvCxnSpPr>
      <xdr:spPr>
        <a:xfrm flipV="1">
          <a:off x="2209800" y="915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80735</xdr:rowOff>
    </xdr:from>
    <xdr:to>
      <xdr:col>3</xdr:col>
      <xdr:colOff>142875</xdr:colOff>
      <xdr:row>53</xdr:row>
      <xdr:rowOff>113393</xdr:rowOff>
    </xdr:to>
    <xdr:cxnSp macro="">
      <xdr:nvCxnSpPr>
        <xdr:cNvPr id="199" name="直線コネクタ 198"/>
        <xdr:cNvCxnSpPr/>
      </xdr:nvCxnSpPr>
      <xdr:spPr>
        <a:xfrm>
          <a:off x="1320800" y="9167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73478</xdr:rowOff>
    </xdr:from>
    <xdr:to>
      <xdr:col>7</xdr:col>
      <xdr:colOff>66675</xdr:colOff>
      <xdr:row>54</xdr:row>
      <xdr:rowOff>3628</xdr:rowOff>
    </xdr:to>
    <xdr:sp macro="" textlink="">
      <xdr:nvSpPr>
        <xdr:cNvPr id="209" name="円/楕円 208"/>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90005</xdr:rowOff>
    </xdr:from>
    <xdr:ext cx="762000" cy="259045"/>
    <xdr:sp macro="" textlink="">
      <xdr:nvSpPr>
        <xdr:cNvPr id="210" name="扶助費該当値テキスト"/>
        <xdr:cNvSpPr txBox="1"/>
      </xdr:nvSpPr>
      <xdr:spPr>
        <a:xfrm>
          <a:off x="4914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1" name="円/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3" name="円/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62593</xdr:rowOff>
    </xdr:from>
    <xdr:to>
      <xdr:col>3</xdr:col>
      <xdr:colOff>193675</xdr:colOff>
      <xdr:row>53</xdr:row>
      <xdr:rowOff>164193</xdr:rowOff>
    </xdr:to>
    <xdr:sp macro="" textlink="">
      <xdr:nvSpPr>
        <xdr:cNvPr id="215" name="円/楕円 214"/>
        <xdr:cNvSpPr/>
      </xdr:nvSpPr>
      <xdr:spPr>
        <a:xfrm>
          <a:off x="2159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2920</xdr:rowOff>
    </xdr:from>
    <xdr:ext cx="762000" cy="259045"/>
    <xdr:sp macro="" textlink="">
      <xdr:nvSpPr>
        <xdr:cNvPr id="216" name="テキスト ボックス 215"/>
        <xdr:cNvSpPr txBox="1"/>
      </xdr:nvSpPr>
      <xdr:spPr>
        <a:xfrm>
          <a:off x="1828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29935</xdr:rowOff>
    </xdr:from>
    <xdr:to>
      <xdr:col>1</xdr:col>
      <xdr:colOff>676275</xdr:colOff>
      <xdr:row>53</xdr:row>
      <xdr:rowOff>131535</xdr:rowOff>
    </xdr:to>
    <xdr:sp macro="" textlink="">
      <xdr:nvSpPr>
        <xdr:cNvPr id="217" name="円/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１．５ポイント増加しており、増加傾向となっている。要因としては、特別会計への繰出金の増である。今後も、国民健康保険・介護保険等の医療費、簡易水道事業・下水道事業の維持管理経費や公債費の増加が見込まれるため、特別会計において料金の改定などによる自主財源の確保を図り、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81280</xdr:rowOff>
    </xdr:to>
    <xdr:cxnSp macro="">
      <xdr:nvCxnSpPr>
        <xdr:cNvPr id="251" name="直線コネクタ 250"/>
        <xdr:cNvCxnSpPr/>
      </xdr:nvCxnSpPr>
      <xdr:spPr>
        <a:xfrm>
          <a:off x="15671800" y="9911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138430</xdr:rowOff>
    </xdr:to>
    <xdr:cxnSp macro="">
      <xdr:nvCxnSpPr>
        <xdr:cNvPr id="254" name="直線コネクタ 253"/>
        <xdr:cNvCxnSpPr/>
      </xdr:nvCxnSpPr>
      <xdr:spPr>
        <a:xfrm>
          <a:off x="14782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56</xdr:row>
      <xdr:rowOff>149860</xdr:rowOff>
    </xdr:to>
    <xdr:cxnSp macro="">
      <xdr:nvCxnSpPr>
        <xdr:cNvPr id="257" name="直線コネクタ 256"/>
        <xdr:cNvCxnSpPr/>
      </xdr:nvCxnSpPr>
      <xdr:spPr>
        <a:xfrm>
          <a:off x="13893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111760</xdr:rowOff>
    </xdr:to>
    <xdr:cxnSp macro="">
      <xdr:nvCxnSpPr>
        <xdr:cNvPr id="260" name="直線コネクタ 259"/>
        <xdr:cNvCxnSpPr/>
      </xdr:nvCxnSpPr>
      <xdr:spPr>
        <a:xfrm>
          <a:off x="13004800" y="9652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70" name="円/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2" name="円/楕円 271"/>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3" name="テキスト ボックス 272"/>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一部事務組合への負担金の増により昨年度より、０．７ポイント上回っているが、今後についても、市単独補助金の廃止や削減などの見直しを行い増加抑制に努める。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96520</xdr:rowOff>
    </xdr:from>
    <xdr:to>
      <xdr:col>24</xdr:col>
      <xdr:colOff>31750</xdr:colOff>
      <xdr:row>35</xdr:row>
      <xdr:rowOff>123190</xdr:rowOff>
    </xdr:to>
    <xdr:cxnSp macro="">
      <xdr:nvCxnSpPr>
        <xdr:cNvPr id="311" name="直線コネクタ 310"/>
        <xdr:cNvCxnSpPr/>
      </xdr:nvCxnSpPr>
      <xdr:spPr>
        <a:xfrm>
          <a:off x="15671800" y="60972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96520</xdr:rowOff>
    </xdr:from>
    <xdr:to>
      <xdr:col>22</xdr:col>
      <xdr:colOff>565150</xdr:colOff>
      <xdr:row>35</xdr:row>
      <xdr:rowOff>111760</xdr:rowOff>
    </xdr:to>
    <xdr:cxnSp macro="">
      <xdr:nvCxnSpPr>
        <xdr:cNvPr id="314" name="直線コネクタ 313"/>
        <xdr:cNvCxnSpPr/>
      </xdr:nvCxnSpPr>
      <xdr:spPr>
        <a:xfrm flipV="1">
          <a:off x="14782800" y="6097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96520</xdr:rowOff>
    </xdr:from>
    <xdr:to>
      <xdr:col>21</xdr:col>
      <xdr:colOff>361950</xdr:colOff>
      <xdr:row>35</xdr:row>
      <xdr:rowOff>111760</xdr:rowOff>
    </xdr:to>
    <xdr:cxnSp macro="">
      <xdr:nvCxnSpPr>
        <xdr:cNvPr id="317" name="直線コネクタ 316"/>
        <xdr:cNvCxnSpPr/>
      </xdr:nvCxnSpPr>
      <xdr:spPr>
        <a:xfrm>
          <a:off x="13893800" y="6097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96520</xdr:rowOff>
    </xdr:from>
    <xdr:to>
      <xdr:col>20</xdr:col>
      <xdr:colOff>158750</xdr:colOff>
      <xdr:row>35</xdr:row>
      <xdr:rowOff>104140</xdr:rowOff>
    </xdr:to>
    <xdr:cxnSp macro="">
      <xdr:nvCxnSpPr>
        <xdr:cNvPr id="320" name="直線コネクタ 319"/>
        <xdr:cNvCxnSpPr/>
      </xdr:nvCxnSpPr>
      <xdr:spPr>
        <a:xfrm flipV="1">
          <a:off x="13004800" y="6097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30" name="円/楕円 329"/>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44467</xdr:rowOff>
    </xdr:from>
    <xdr:ext cx="762000" cy="259045"/>
    <xdr:sp macro="" textlink="">
      <xdr:nvSpPr>
        <xdr:cNvPr id="331" name="補助費等該当値テキスト"/>
        <xdr:cNvSpPr txBox="1"/>
      </xdr:nvSpPr>
      <xdr:spPr>
        <a:xfrm>
          <a:off x="165989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45720</xdr:rowOff>
    </xdr:from>
    <xdr:to>
      <xdr:col>22</xdr:col>
      <xdr:colOff>615950</xdr:colOff>
      <xdr:row>35</xdr:row>
      <xdr:rowOff>147320</xdr:rowOff>
    </xdr:to>
    <xdr:sp macro="" textlink="">
      <xdr:nvSpPr>
        <xdr:cNvPr id="332" name="円/楕円 331"/>
        <xdr:cNvSpPr/>
      </xdr:nvSpPr>
      <xdr:spPr>
        <a:xfrm>
          <a:off x="15621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132097</xdr:rowOff>
    </xdr:from>
    <xdr:ext cx="736600" cy="259045"/>
    <xdr:sp macro="" textlink="">
      <xdr:nvSpPr>
        <xdr:cNvPr id="333" name="テキスト ボックス 332"/>
        <xdr:cNvSpPr txBox="1"/>
      </xdr:nvSpPr>
      <xdr:spPr>
        <a:xfrm>
          <a:off x="15290800" y="613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60960</xdr:rowOff>
    </xdr:from>
    <xdr:to>
      <xdr:col>21</xdr:col>
      <xdr:colOff>412750</xdr:colOff>
      <xdr:row>35</xdr:row>
      <xdr:rowOff>162560</xdr:rowOff>
    </xdr:to>
    <xdr:sp macro="" textlink="">
      <xdr:nvSpPr>
        <xdr:cNvPr id="334" name="円/楕円 333"/>
        <xdr:cNvSpPr/>
      </xdr:nvSpPr>
      <xdr:spPr>
        <a:xfrm>
          <a:off x="14732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147337</xdr:rowOff>
    </xdr:from>
    <xdr:ext cx="762000" cy="259045"/>
    <xdr:sp macro="" textlink="">
      <xdr:nvSpPr>
        <xdr:cNvPr id="335" name="テキスト ボックス 334"/>
        <xdr:cNvSpPr txBox="1"/>
      </xdr:nvSpPr>
      <xdr:spPr>
        <a:xfrm>
          <a:off x="1440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45720</xdr:rowOff>
    </xdr:from>
    <xdr:to>
      <xdr:col>20</xdr:col>
      <xdr:colOff>209550</xdr:colOff>
      <xdr:row>35</xdr:row>
      <xdr:rowOff>147320</xdr:rowOff>
    </xdr:to>
    <xdr:sp macro="" textlink="">
      <xdr:nvSpPr>
        <xdr:cNvPr id="336" name="円/楕円 335"/>
        <xdr:cNvSpPr/>
      </xdr:nvSpPr>
      <xdr:spPr>
        <a:xfrm>
          <a:off x="13843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132097</xdr:rowOff>
    </xdr:from>
    <xdr:ext cx="762000" cy="259045"/>
    <xdr:sp macro="" textlink="">
      <xdr:nvSpPr>
        <xdr:cNvPr id="337" name="テキスト ボックス 336"/>
        <xdr:cNvSpPr txBox="1"/>
      </xdr:nvSpPr>
      <xdr:spPr>
        <a:xfrm>
          <a:off x="135128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53340</xdr:rowOff>
    </xdr:from>
    <xdr:to>
      <xdr:col>19</xdr:col>
      <xdr:colOff>6350</xdr:colOff>
      <xdr:row>35</xdr:row>
      <xdr:rowOff>154940</xdr:rowOff>
    </xdr:to>
    <xdr:sp macro="" textlink="">
      <xdr:nvSpPr>
        <xdr:cNvPr id="338" name="円/楕円 337"/>
        <xdr:cNvSpPr/>
      </xdr:nvSpPr>
      <xdr:spPr>
        <a:xfrm>
          <a:off x="12954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139717</xdr:rowOff>
    </xdr:from>
    <xdr:ext cx="762000" cy="259045"/>
    <xdr:sp macro="" textlink="">
      <xdr:nvSpPr>
        <xdr:cNvPr id="339" name="テキスト ボックス 338"/>
        <xdr:cNvSpPr txBox="1"/>
      </xdr:nvSpPr>
      <xdr:spPr>
        <a:xfrm>
          <a:off x="12623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り入れを抑制しつつ繰上償還を進めていることが反映された結果、公債費は年々減少し、今年度については、類似団体平均を１．８ポイント下回った。今後についても、積極的な繰上償還の実施や公共事業の見直しによる地方債発行額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163195</xdr:rowOff>
    </xdr:from>
    <xdr:to>
      <xdr:col>7</xdr:col>
      <xdr:colOff>15875</xdr:colOff>
      <xdr:row>75</xdr:row>
      <xdr:rowOff>22225</xdr:rowOff>
    </xdr:to>
    <xdr:cxnSp macro="">
      <xdr:nvCxnSpPr>
        <xdr:cNvPr id="371" name="直線コネクタ 370"/>
        <xdr:cNvCxnSpPr/>
      </xdr:nvCxnSpPr>
      <xdr:spPr>
        <a:xfrm flipV="1">
          <a:off x="3987800" y="128504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22225</xdr:rowOff>
    </xdr:from>
    <xdr:to>
      <xdr:col>5</xdr:col>
      <xdr:colOff>549275</xdr:colOff>
      <xdr:row>75</xdr:row>
      <xdr:rowOff>31750</xdr:rowOff>
    </xdr:to>
    <xdr:cxnSp macro="">
      <xdr:nvCxnSpPr>
        <xdr:cNvPr id="374" name="直線コネクタ 373"/>
        <xdr:cNvCxnSpPr/>
      </xdr:nvCxnSpPr>
      <xdr:spPr>
        <a:xfrm flipV="1">
          <a:off x="3098800" y="12880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54610</xdr:rowOff>
    </xdr:to>
    <xdr:cxnSp macro="">
      <xdr:nvCxnSpPr>
        <xdr:cNvPr id="377" name="直線コネクタ 376"/>
        <xdr:cNvCxnSpPr/>
      </xdr:nvCxnSpPr>
      <xdr:spPr>
        <a:xfrm flipV="1">
          <a:off x="2209800" y="1289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149861</xdr:rowOff>
    </xdr:to>
    <xdr:cxnSp macro="">
      <xdr:nvCxnSpPr>
        <xdr:cNvPr id="380" name="直線コネクタ 379"/>
        <xdr:cNvCxnSpPr/>
      </xdr:nvCxnSpPr>
      <xdr:spPr>
        <a:xfrm flipV="1">
          <a:off x="1320800" y="1291336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112395</xdr:rowOff>
    </xdr:from>
    <xdr:to>
      <xdr:col>7</xdr:col>
      <xdr:colOff>66675</xdr:colOff>
      <xdr:row>75</xdr:row>
      <xdr:rowOff>42545</xdr:rowOff>
    </xdr:to>
    <xdr:sp macro="" textlink="">
      <xdr:nvSpPr>
        <xdr:cNvPr id="390" name="円/楕円 389"/>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128922</xdr:rowOff>
    </xdr:from>
    <xdr:ext cx="762000" cy="259045"/>
    <xdr:sp macro="" textlink="">
      <xdr:nvSpPr>
        <xdr:cNvPr id="391" name="公債費該当値テキスト"/>
        <xdr:cNvSpPr txBox="1"/>
      </xdr:nvSpPr>
      <xdr:spPr>
        <a:xfrm>
          <a:off x="4914900" y="126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142875</xdr:rowOff>
    </xdr:from>
    <xdr:to>
      <xdr:col>5</xdr:col>
      <xdr:colOff>600075</xdr:colOff>
      <xdr:row>75</xdr:row>
      <xdr:rowOff>73025</xdr:rowOff>
    </xdr:to>
    <xdr:sp macro="" textlink="">
      <xdr:nvSpPr>
        <xdr:cNvPr id="392" name="円/楕円 391"/>
        <xdr:cNvSpPr/>
      </xdr:nvSpPr>
      <xdr:spPr>
        <a:xfrm>
          <a:off x="3937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93" name="テキスト ボックス 392"/>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94" name="円/楕円 393"/>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5" name="テキスト ボックス 394"/>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96" name="円/楕円 395"/>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90188</xdr:rowOff>
    </xdr:from>
    <xdr:ext cx="762000" cy="259045"/>
    <xdr:sp macro="" textlink="">
      <xdr:nvSpPr>
        <xdr:cNvPr id="397" name="テキスト ボックス 396"/>
        <xdr:cNvSpPr txBox="1"/>
      </xdr:nvSpPr>
      <xdr:spPr>
        <a:xfrm>
          <a:off x="1828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99060</xdr:rowOff>
    </xdr:from>
    <xdr:to>
      <xdr:col>1</xdr:col>
      <xdr:colOff>676275</xdr:colOff>
      <xdr:row>76</xdr:row>
      <xdr:rowOff>29211</xdr:rowOff>
    </xdr:to>
    <xdr:sp macro="" textlink="">
      <xdr:nvSpPr>
        <xdr:cNvPr id="398" name="円/楕円 397"/>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13988</xdr:rowOff>
    </xdr:from>
    <xdr:ext cx="762000" cy="259045"/>
    <xdr:sp macro="" textlink="">
      <xdr:nvSpPr>
        <xdr:cNvPr id="399" name="テキスト ボックス 398"/>
        <xdr:cNvSpPr txBox="1"/>
      </xdr:nvSpPr>
      <xdr:spPr>
        <a:xfrm>
          <a:off x="939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前年度より４．２ポイント増加し、年々増加傾向となっている。８町村での合併のため職員数・公共施設が多く、今後も定員適正化計画の確実な実施や公共施設の統廃合等により、人件費、物件費及び繰出金の削減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142240</xdr:rowOff>
    </xdr:from>
    <xdr:to>
      <xdr:col>24</xdr:col>
      <xdr:colOff>31750</xdr:colOff>
      <xdr:row>76</xdr:row>
      <xdr:rowOff>130811</xdr:rowOff>
    </xdr:to>
    <xdr:cxnSp macro="">
      <xdr:nvCxnSpPr>
        <xdr:cNvPr id="432" name="直線コネクタ 431"/>
        <xdr:cNvCxnSpPr/>
      </xdr:nvCxnSpPr>
      <xdr:spPr>
        <a:xfrm>
          <a:off x="15671800" y="13000990"/>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75</xdr:row>
      <xdr:rowOff>142240</xdr:rowOff>
    </xdr:to>
    <xdr:cxnSp macro="">
      <xdr:nvCxnSpPr>
        <xdr:cNvPr id="435" name="直線コネクタ 434"/>
        <xdr:cNvCxnSpPr/>
      </xdr:nvCxnSpPr>
      <xdr:spPr>
        <a:xfrm>
          <a:off x="14782800" y="12993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75</xdr:row>
      <xdr:rowOff>134620</xdr:rowOff>
    </xdr:to>
    <xdr:cxnSp macro="">
      <xdr:nvCxnSpPr>
        <xdr:cNvPr id="438" name="直線コネクタ 437"/>
        <xdr:cNvCxnSpPr/>
      </xdr:nvCxnSpPr>
      <xdr:spPr>
        <a:xfrm>
          <a:off x="13893800" y="12959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75</xdr:row>
      <xdr:rowOff>100330</xdr:rowOff>
    </xdr:to>
    <xdr:cxnSp macro="">
      <xdr:nvCxnSpPr>
        <xdr:cNvPr id="441" name="直線コネクタ 440"/>
        <xdr:cNvCxnSpPr/>
      </xdr:nvCxnSpPr>
      <xdr:spPr>
        <a:xfrm>
          <a:off x="13004800" y="12909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51" name="円/楕円 450"/>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96538</xdr:rowOff>
    </xdr:from>
    <xdr:ext cx="762000" cy="259045"/>
    <xdr:sp macro="" textlink="">
      <xdr:nvSpPr>
        <xdr:cNvPr id="452" name="公債費以外該当値テキスト"/>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91440</xdr:rowOff>
    </xdr:from>
    <xdr:to>
      <xdr:col>22</xdr:col>
      <xdr:colOff>615950</xdr:colOff>
      <xdr:row>76</xdr:row>
      <xdr:rowOff>21589</xdr:rowOff>
    </xdr:to>
    <xdr:sp macro="" textlink="">
      <xdr:nvSpPr>
        <xdr:cNvPr id="453" name="円/楕円 452"/>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31767</xdr:rowOff>
    </xdr:from>
    <xdr:ext cx="736600" cy="259045"/>
    <xdr:sp macro="" textlink="">
      <xdr:nvSpPr>
        <xdr:cNvPr id="454" name="テキスト ボックス 453"/>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83820</xdr:rowOff>
    </xdr:from>
    <xdr:to>
      <xdr:col>21</xdr:col>
      <xdr:colOff>412750</xdr:colOff>
      <xdr:row>76</xdr:row>
      <xdr:rowOff>13970</xdr:rowOff>
    </xdr:to>
    <xdr:sp macro="" textlink="">
      <xdr:nvSpPr>
        <xdr:cNvPr id="455" name="円/楕円 454"/>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24147</xdr:rowOff>
    </xdr:from>
    <xdr:ext cx="762000" cy="259045"/>
    <xdr:sp macro="" textlink="">
      <xdr:nvSpPr>
        <xdr:cNvPr id="456" name="テキスト ボックス 455"/>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57" name="円/楕円 456"/>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58" name="テキスト ボックス 45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0</xdr:rowOff>
    </xdr:from>
    <xdr:to>
      <xdr:col>19</xdr:col>
      <xdr:colOff>6350</xdr:colOff>
      <xdr:row>75</xdr:row>
      <xdr:rowOff>101600</xdr:rowOff>
    </xdr:to>
    <xdr:sp macro="" textlink="">
      <xdr:nvSpPr>
        <xdr:cNvPr id="459" name="円/楕円 458"/>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111777</xdr:rowOff>
    </xdr:from>
    <xdr:ext cx="762000" cy="259045"/>
    <xdr:sp macro="" textlink="">
      <xdr:nvSpPr>
        <xdr:cNvPr id="460" name="テキスト ボックス 459"/>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山梨県北杜市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14910</xdr:rowOff>
    </xdr:from>
    <xdr:to>
      <xdr:col>4</xdr:col>
      <xdr:colOff>1117600</xdr:colOff>
      <xdr:row>17</xdr:row>
      <xdr:rowOff>87186</xdr:rowOff>
    </xdr:to>
    <xdr:cxnSp macro="">
      <xdr:nvCxnSpPr>
        <xdr:cNvPr id="50" name="直線コネクタ 49"/>
        <xdr:cNvCxnSpPr/>
      </xdr:nvCxnSpPr>
      <xdr:spPr bwMode="auto">
        <a:xfrm flipV="1">
          <a:off x="5003800" y="2977185"/>
          <a:ext cx="647700" cy="7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53111</xdr:rowOff>
    </xdr:from>
    <xdr:to>
      <xdr:col>4</xdr:col>
      <xdr:colOff>469900</xdr:colOff>
      <xdr:row>17</xdr:row>
      <xdr:rowOff>87186</xdr:rowOff>
    </xdr:to>
    <xdr:cxnSp macro="">
      <xdr:nvCxnSpPr>
        <xdr:cNvPr id="53" name="直線コネクタ 52"/>
        <xdr:cNvCxnSpPr/>
      </xdr:nvCxnSpPr>
      <xdr:spPr bwMode="auto">
        <a:xfrm>
          <a:off x="4305300" y="3015386"/>
          <a:ext cx="698500" cy="3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18034</xdr:rowOff>
    </xdr:from>
    <xdr:to>
      <xdr:col>3</xdr:col>
      <xdr:colOff>904875</xdr:colOff>
      <xdr:row>17</xdr:row>
      <xdr:rowOff>53111</xdr:rowOff>
    </xdr:to>
    <xdr:cxnSp macro="">
      <xdr:nvCxnSpPr>
        <xdr:cNvPr id="56" name="直線コネクタ 55"/>
        <xdr:cNvCxnSpPr/>
      </xdr:nvCxnSpPr>
      <xdr:spPr bwMode="auto">
        <a:xfrm>
          <a:off x="3606800" y="2980309"/>
          <a:ext cx="698500" cy="3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18034</xdr:rowOff>
    </xdr:from>
    <xdr:to>
      <xdr:col>3</xdr:col>
      <xdr:colOff>206375</xdr:colOff>
      <xdr:row>17</xdr:row>
      <xdr:rowOff>27826</xdr:rowOff>
    </xdr:to>
    <xdr:cxnSp macro="">
      <xdr:nvCxnSpPr>
        <xdr:cNvPr id="59" name="直線コネクタ 58"/>
        <xdr:cNvCxnSpPr/>
      </xdr:nvCxnSpPr>
      <xdr:spPr bwMode="auto">
        <a:xfrm flipV="1">
          <a:off x="2908300" y="2980309"/>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135560</xdr:rowOff>
    </xdr:from>
    <xdr:to>
      <xdr:col>5</xdr:col>
      <xdr:colOff>34925</xdr:colOff>
      <xdr:row>17</xdr:row>
      <xdr:rowOff>65710</xdr:rowOff>
    </xdr:to>
    <xdr:sp macro="" textlink="">
      <xdr:nvSpPr>
        <xdr:cNvPr id="69" name="円/楕円 68"/>
        <xdr:cNvSpPr/>
      </xdr:nvSpPr>
      <xdr:spPr bwMode="auto">
        <a:xfrm>
          <a:off x="5600700" y="292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152087</xdr:rowOff>
    </xdr:from>
    <xdr:ext cx="762000" cy="259045"/>
    <xdr:sp macro="" textlink="">
      <xdr:nvSpPr>
        <xdr:cNvPr id="70" name="人口1人当たり決算額の推移該当値テキスト130"/>
        <xdr:cNvSpPr txBox="1"/>
      </xdr:nvSpPr>
      <xdr:spPr>
        <a:xfrm>
          <a:off x="5740400" y="27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36386</xdr:rowOff>
    </xdr:from>
    <xdr:to>
      <xdr:col>4</xdr:col>
      <xdr:colOff>520700</xdr:colOff>
      <xdr:row>17</xdr:row>
      <xdr:rowOff>137986</xdr:rowOff>
    </xdr:to>
    <xdr:sp macro="" textlink="">
      <xdr:nvSpPr>
        <xdr:cNvPr id="71" name="円/楕円 70"/>
        <xdr:cNvSpPr/>
      </xdr:nvSpPr>
      <xdr:spPr bwMode="auto">
        <a:xfrm>
          <a:off x="4953000" y="29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148163</xdr:rowOff>
    </xdr:from>
    <xdr:ext cx="736600" cy="259045"/>
    <xdr:sp macro="" textlink="">
      <xdr:nvSpPr>
        <xdr:cNvPr id="72" name="テキスト ボックス 71"/>
        <xdr:cNvSpPr txBox="1"/>
      </xdr:nvSpPr>
      <xdr:spPr>
        <a:xfrm>
          <a:off x="4622800" y="276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2311</xdr:rowOff>
    </xdr:from>
    <xdr:to>
      <xdr:col>3</xdr:col>
      <xdr:colOff>955675</xdr:colOff>
      <xdr:row>17</xdr:row>
      <xdr:rowOff>103911</xdr:rowOff>
    </xdr:to>
    <xdr:sp macro="" textlink="">
      <xdr:nvSpPr>
        <xdr:cNvPr id="73" name="円/楕円 72"/>
        <xdr:cNvSpPr/>
      </xdr:nvSpPr>
      <xdr:spPr bwMode="auto">
        <a:xfrm>
          <a:off x="4254500" y="29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114088</xdr:rowOff>
    </xdr:from>
    <xdr:ext cx="762000" cy="259045"/>
    <xdr:sp macro="" textlink="">
      <xdr:nvSpPr>
        <xdr:cNvPr id="74" name="テキスト ボックス 73"/>
        <xdr:cNvSpPr txBox="1"/>
      </xdr:nvSpPr>
      <xdr:spPr>
        <a:xfrm>
          <a:off x="3924300" y="273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138684</xdr:rowOff>
    </xdr:from>
    <xdr:to>
      <xdr:col>3</xdr:col>
      <xdr:colOff>257175</xdr:colOff>
      <xdr:row>17</xdr:row>
      <xdr:rowOff>68834</xdr:rowOff>
    </xdr:to>
    <xdr:sp macro="" textlink="">
      <xdr:nvSpPr>
        <xdr:cNvPr id="75" name="円/楕円 74"/>
        <xdr:cNvSpPr/>
      </xdr:nvSpPr>
      <xdr:spPr bwMode="auto">
        <a:xfrm>
          <a:off x="3556000" y="292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79011</xdr:rowOff>
    </xdr:from>
    <xdr:ext cx="762000" cy="259045"/>
    <xdr:sp macro="" textlink="">
      <xdr:nvSpPr>
        <xdr:cNvPr id="76" name="テキスト ボックス 75"/>
        <xdr:cNvSpPr txBox="1"/>
      </xdr:nvSpPr>
      <xdr:spPr>
        <a:xfrm>
          <a:off x="3225800" y="269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148476</xdr:rowOff>
    </xdr:from>
    <xdr:to>
      <xdr:col>2</xdr:col>
      <xdr:colOff>692150</xdr:colOff>
      <xdr:row>17</xdr:row>
      <xdr:rowOff>78626</xdr:rowOff>
    </xdr:to>
    <xdr:sp macro="" textlink="">
      <xdr:nvSpPr>
        <xdr:cNvPr id="77" name="円/楕円 76"/>
        <xdr:cNvSpPr/>
      </xdr:nvSpPr>
      <xdr:spPr bwMode="auto">
        <a:xfrm>
          <a:off x="2857500" y="293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88803</xdr:rowOff>
    </xdr:from>
    <xdr:ext cx="762000" cy="259045"/>
    <xdr:sp macro="" textlink="">
      <xdr:nvSpPr>
        <xdr:cNvPr id="78" name="テキスト ボックス 77"/>
        <xdr:cNvSpPr txBox="1"/>
      </xdr:nvSpPr>
      <xdr:spPr>
        <a:xfrm>
          <a:off x="2527300" y="270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281911</xdr:rowOff>
    </xdr:from>
    <xdr:to>
      <xdr:col>4</xdr:col>
      <xdr:colOff>1117600</xdr:colOff>
      <xdr:row>37</xdr:row>
      <xdr:rowOff>323600</xdr:rowOff>
    </xdr:to>
    <xdr:cxnSp macro="">
      <xdr:nvCxnSpPr>
        <xdr:cNvPr id="112" name="直線コネクタ 111"/>
        <xdr:cNvCxnSpPr/>
      </xdr:nvCxnSpPr>
      <xdr:spPr bwMode="auto">
        <a:xfrm>
          <a:off x="5003800" y="7406611"/>
          <a:ext cx="647700" cy="4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270016</xdr:rowOff>
    </xdr:from>
    <xdr:to>
      <xdr:col>4</xdr:col>
      <xdr:colOff>469900</xdr:colOff>
      <xdr:row>37</xdr:row>
      <xdr:rowOff>281911</xdr:rowOff>
    </xdr:to>
    <xdr:cxnSp macro="">
      <xdr:nvCxnSpPr>
        <xdr:cNvPr id="115" name="直線コネクタ 114"/>
        <xdr:cNvCxnSpPr/>
      </xdr:nvCxnSpPr>
      <xdr:spPr bwMode="auto">
        <a:xfrm>
          <a:off x="4305300" y="7394716"/>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249114</xdr:rowOff>
    </xdr:from>
    <xdr:to>
      <xdr:col>3</xdr:col>
      <xdr:colOff>904875</xdr:colOff>
      <xdr:row>37</xdr:row>
      <xdr:rowOff>270016</xdr:rowOff>
    </xdr:to>
    <xdr:cxnSp macro="">
      <xdr:nvCxnSpPr>
        <xdr:cNvPr id="118" name="直線コネクタ 117"/>
        <xdr:cNvCxnSpPr/>
      </xdr:nvCxnSpPr>
      <xdr:spPr bwMode="auto">
        <a:xfrm>
          <a:off x="3606800" y="7373814"/>
          <a:ext cx="698500" cy="20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178866</xdr:rowOff>
    </xdr:from>
    <xdr:to>
      <xdr:col>3</xdr:col>
      <xdr:colOff>206375</xdr:colOff>
      <xdr:row>37</xdr:row>
      <xdr:rowOff>249114</xdr:rowOff>
    </xdr:to>
    <xdr:cxnSp macro="">
      <xdr:nvCxnSpPr>
        <xdr:cNvPr id="121" name="直線コネクタ 120"/>
        <xdr:cNvCxnSpPr/>
      </xdr:nvCxnSpPr>
      <xdr:spPr bwMode="auto">
        <a:xfrm>
          <a:off x="2908300" y="7303566"/>
          <a:ext cx="698500" cy="70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272800</xdr:rowOff>
    </xdr:from>
    <xdr:to>
      <xdr:col>5</xdr:col>
      <xdr:colOff>34925</xdr:colOff>
      <xdr:row>38</xdr:row>
      <xdr:rowOff>31500</xdr:rowOff>
    </xdr:to>
    <xdr:sp macro="" textlink="">
      <xdr:nvSpPr>
        <xdr:cNvPr id="131" name="円/楕円 130"/>
        <xdr:cNvSpPr/>
      </xdr:nvSpPr>
      <xdr:spPr bwMode="auto">
        <a:xfrm>
          <a:off x="5600700" y="739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54377</xdr:rowOff>
    </xdr:from>
    <xdr:ext cx="762000" cy="259045"/>
    <xdr:sp macro="" textlink="">
      <xdr:nvSpPr>
        <xdr:cNvPr id="132" name="人口1人当たり決算額の推移該当値テキスト445"/>
        <xdr:cNvSpPr txBox="1"/>
      </xdr:nvSpPr>
      <xdr:spPr>
        <a:xfrm>
          <a:off x="5740400" y="717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231111</xdr:rowOff>
    </xdr:from>
    <xdr:to>
      <xdr:col>4</xdr:col>
      <xdr:colOff>520700</xdr:colOff>
      <xdr:row>37</xdr:row>
      <xdr:rowOff>332711</xdr:rowOff>
    </xdr:to>
    <xdr:sp macro="" textlink="">
      <xdr:nvSpPr>
        <xdr:cNvPr id="133" name="円/楕円 132"/>
        <xdr:cNvSpPr/>
      </xdr:nvSpPr>
      <xdr:spPr bwMode="auto">
        <a:xfrm>
          <a:off x="4953000" y="735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171438</xdr:rowOff>
    </xdr:from>
    <xdr:ext cx="736600" cy="259045"/>
    <xdr:sp macro="" textlink="">
      <xdr:nvSpPr>
        <xdr:cNvPr id="134" name="テキスト ボックス 133"/>
        <xdr:cNvSpPr txBox="1"/>
      </xdr:nvSpPr>
      <xdr:spPr>
        <a:xfrm>
          <a:off x="4622800" y="712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219216</xdr:rowOff>
    </xdr:from>
    <xdr:to>
      <xdr:col>3</xdr:col>
      <xdr:colOff>955675</xdr:colOff>
      <xdr:row>37</xdr:row>
      <xdr:rowOff>320816</xdr:rowOff>
    </xdr:to>
    <xdr:sp macro="" textlink="">
      <xdr:nvSpPr>
        <xdr:cNvPr id="135" name="円/楕円 134"/>
        <xdr:cNvSpPr/>
      </xdr:nvSpPr>
      <xdr:spPr bwMode="auto">
        <a:xfrm>
          <a:off x="4254500" y="73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159543</xdr:rowOff>
    </xdr:from>
    <xdr:ext cx="762000" cy="259045"/>
    <xdr:sp macro="" textlink="">
      <xdr:nvSpPr>
        <xdr:cNvPr id="136" name="テキスト ボックス 135"/>
        <xdr:cNvSpPr txBox="1"/>
      </xdr:nvSpPr>
      <xdr:spPr>
        <a:xfrm>
          <a:off x="3924300" y="711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198314</xdr:rowOff>
    </xdr:from>
    <xdr:to>
      <xdr:col>3</xdr:col>
      <xdr:colOff>257175</xdr:colOff>
      <xdr:row>37</xdr:row>
      <xdr:rowOff>299914</xdr:rowOff>
    </xdr:to>
    <xdr:sp macro="" textlink="">
      <xdr:nvSpPr>
        <xdr:cNvPr id="137" name="円/楕円 136"/>
        <xdr:cNvSpPr/>
      </xdr:nvSpPr>
      <xdr:spPr bwMode="auto">
        <a:xfrm>
          <a:off x="3556000" y="732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138641</xdr:rowOff>
    </xdr:from>
    <xdr:ext cx="762000" cy="259045"/>
    <xdr:sp macro="" textlink="">
      <xdr:nvSpPr>
        <xdr:cNvPr id="138" name="テキスト ボックス 137"/>
        <xdr:cNvSpPr txBox="1"/>
      </xdr:nvSpPr>
      <xdr:spPr>
        <a:xfrm>
          <a:off x="3225800" y="709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128066</xdr:rowOff>
    </xdr:from>
    <xdr:to>
      <xdr:col>2</xdr:col>
      <xdr:colOff>692150</xdr:colOff>
      <xdr:row>37</xdr:row>
      <xdr:rowOff>229666</xdr:rowOff>
    </xdr:to>
    <xdr:sp macro="" textlink="">
      <xdr:nvSpPr>
        <xdr:cNvPr id="139" name="円/楕円 138"/>
        <xdr:cNvSpPr/>
      </xdr:nvSpPr>
      <xdr:spPr bwMode="auto">
        <a:xfrm>
          <a:off x="2857500" y="725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68393</xdr:rowOff>
    </xdr:from>
    <xdr:ext cx="762000" cy="259045"/>
    <xdr:sp macro="" textlink="">
      <xdr:nvSpPr>
        <xdr:cNvPr id="140" name="テキスト ボックス 139"/>
        <xdr:cNvSpPr txBox="1"/>
      </xdr:nvSpPr>
      <xdr:spPr>
        <a:xfrm>
          <a:off x="2527300" y="702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普通交付税の合併算定替えの終了に備え、市債の繰上償還を大幅に行ったことにより、安定して推移している。余剰金については繰上償還を行うために減債基金に積み立てており、財政調整基金には運用益金のみの積立としたたため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積極的に地方債の繰上償還を行ったことなどにより元利償還金が減少した一方で、算入公債費等の減少割合が小さかったため、実質公債費比率は減少した。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地方債の借り入れを抑制しつつ繰上償還を積極的に行っていることにより、地方債の現在高が大きく減少した。このことにより、将来負担額全体が減少することとなった。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33599457</v>
      </c>
      <c r="BO4" s="379"/>
      <c r="BP4" s="379"/>
      <c r="BQ4" s="379"/>
      <c r="BR4" s="379"/>
      <c r="BS4" s="379"/>
      <c r="BT4" s="379"/>
      <c r="BU4" s="380"/>
      <c r="BV4" s="378">
        <v>31457890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4.2</v>
      </c>
      <c r="CU4" s="556"/>
      <c r="CV4" s="556"/>
      <c r="CW4" s="556"/>
      <c r="CX4" s="556"/>
      <c r="CY4" s="556"/>
      <c r="CZ4" s="556"/>
      <c r="DA4" s="557"/>
      <c r="DB4" s="555">
        <v>6.6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32589243</v>
      </c>
      <c r="BO5" s="384"/>
      <c r="BP5" s="384"/>
      <c r="BQ5" s="384"/>
      <c r="BR5" s="384"/>
      <c r="BS5" s="384"/>
      <c r="BT5" s="384"/>
      <c r="BU5" s="385"/>
      <c r="BV5" s="383">
        <v>29848595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v>
      </c>
      <c r="CU5" s="354"/>
      <c r="CV5" s="354"/>
      <c r="CW5" s="354"/>
      <c r="CX5" s="354"/>
      <c r="CY5" s="354"/>
      <c r="CZ5" s="354"/>
      <c r="DA5" s="355"/>
      <c r="DB5" s="353">
        <v>82.4</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1010214</v>
      </c>
      <c r="BO6" s="384"/>
      <c r="BP6" s="384"/>
      <c r="BQ6" s="384"/>
      <c r="BR6" s="384"/>
      <c r="BS6" s="384"/>
      <c r="BT6" s="384"/>
      <c r="BU6" s="385"/>
      <c r="BV6" s="383">
        <v>1609295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v>
      </c>
      <c r="CU6" s="530"/>
      <c r="CV6" s="530"/>
      <c r="CW6" s="530"/>
      <c r="CX6" s="530"/>
      <c r="CY6" s="530"/>
      <c r="CZ6" s="530"/>
      <c r="DA6" s="531"/>
      <c r="DB6" s="529">
        <v>82.4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147688</v>
      </c>
      <c r="BO7" s="384"/>
      <c r="BP7" s="384"/>
      <c r="BQ7" s="384"/>
      <c r="BR7" s="384"/>
      <c r="BS7" s="384"/>
      <c r="BT7" s="384"/>
      <c r="BU7" s="385"/>
      <c r="BV7" s="383">
        <v>235435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20605471</v>
      </c>
      <c r="CU7" s="384"/>
      <c r="CV7" s="384"/>
      <c r="CW7" s="384"/>
      <c r="CX7" s="384"/>
      <c r="CY7" s="384"/>
      <c r="CZ7" s="384"/>
      <c r="DA7" s="385"/>
      <c r="DB7" s="383">
        <v>20782338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862526</v>
      </c>
      <c r="BO8" s="384"/>
      <c r="BP8" s="384"/>
      <c r="BQ8" s="384"/>
      <c r="BR8" s="384"/>
      <c r="BS8" s="384"/>
      <c r="BT8" s="384"/>
      <c r="BU8" s="385"/>
      <c r="BV8" s="383">
        <v>1373860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0.45</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46968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-511334</v>
      </c>
      <c r="BO9" s="384"/>
      <c r="BP9" s="384"/>
      <c r="BQ9" s="384"/>
      <c r="BR9" s="384"/>
      <c r="BS9" s="384"/>
      <c r="BT9" s="384"/>
      <c r="BU9" s="385"/>
      <c r="BV9" s="383">
        <v>667870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v>
      </c>
      <c r="CU9" s="354"/>
      <c r="CV9" s="354"/>
      <c r="CW9" s="354"/>
      <c r="CX9" s="354"/>
      <c r="CY9" s="354"/>
      <c r="CZ9" s="354"/>
      <c r="DA9" s="355"/>
      <c r="DB9" s="353">
        <v>22.9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48144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12906</v>
      </c>
      <c r="BO10" s="384"/>
      <c r="BP10" s="384"/>
      <c r="BQ10" s="384"/>
      <c r="BR10" s="384"/>
      <c r="BS10" s="384"/>
      <c r="BT10" s="384"/>
      <c r="BU10" s="385"/>
      <c r="BV10" s="383">
        <v>11568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2011700</v>
      </c>
      <c r="BO11" s="384"/>
      <c r="BP11" s="384"/>
      <c r="BQ11" s="384"/>
      <c r="BR11" s="384"/>
      <c r="BS11" s="384"/>
      <c r="BT11" s="384"/>
      <c r="BU11" s="385"/>
      <c r="BV11" s="383">
        <v>1588896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48543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48042</v>
      </c>
      <c r="S13" s="485"/>
      <c r="T13" s="485"/>
      <c r="U13" s="485"/>
      <c r="V13" s="486"/>
      <c r="W13" s="472" t="s">
        <v>124</v>
      </c>
      <c r="X13" s="396"/>
      <c r="Y13" s="396"/>
      <c r="Z13" s="396"/>
      <c r="AA13" s="396"/>
      <c r="AB13" s="397"/>
      <c r="AC13" s="359">
        <v>3859</v>
      </c>
      <c r="AD13" s="360"/>
      <c r="AE13" s="360"/>
      <c r="AF13" s="360"/>
      <c r="AG13" s="361"/>
      <c r="AH13" s="359">
        <v>5221</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1513272</v>
      </c>
      <c r="BO13" s="384"/>
      <c r="BP13" s="384"/>
      <c r="BQ13" s="384"/>
      <c r="BR13" s="384"/>
      <c r="BS13" s="384"/>
      <c r="BT13" s="384"/>
      <c r="BU13" s="385"/>
      <c r="BV13" s="383">
        <v>2268334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12.9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48860</v>
      </c>
      <c r="S14" s="485"/>
      <c r="T14" s="485"/>
      <c r="U14" s="485"/>
      <c r="V14" s="486"/>
      <c r="W14" s="487"/>
      <c r="X14" s="399"/>
      <c r="Y14" s="399"/>
      <c r="Z14" s="399"/>
      <c r="AA14" s="399"/>
      <c r="AB14" s="400"/>
      <c r="AC14" s="477">
        <v>16.399999999999999</v>
      </c>
      <c r="AD14" s="478"/>
      <c r="AE14" s="478"/>
      <c r="AF14" s="478"/>
      <c r="AG14" s="479"/>
      <c r="AH14" s="477">
        <v>20</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26.9</v>
      </c>
      <c r="CU14" s="456"/>
      <c r="CV14" s="456"/>
      <c r="CW14" s="456"/>
      <c r="CX14" s="456"/>
      <c r="CY14" s="456"/>
      <c r="CZ14" s="456"/>
      <c r="DA14" s="457"/>
      <c r="DB14" s="488">
        <v>52.8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48368</v>
      </c>
      <c r="S15" s="485"/>
      <c r="T15" s="485"/>
      <c r="U15" s="485"/>
      <c r="V15" s="486"/>
      <c r="W15" s="472" t="s">
        <v>130</v>
      </c>
      <c r="X15" s="396"/>
      <c r="Y15" s="396"/>
      <c r="Z15" s="396"/>
      <c r="AA15" s="396"/>
      <c r="AB15" s="397"/>
      <c r="AC15" s="359">
        <v>6157</v>
      </c>
      <c r="AD15" s="360"/>
      <c r="AE15" s="360"/>
      <c r="AF15" s="360"/>
      <c r="AG15" s="361"/>
      <c r="AH15" s="359">
        <v>7029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6217611</v>
      </c>
      <c r="BO15" s="379"/>
      <c r="BP15" s="379"/>
      <c r="BQ15" s="379"/>
      <c r="BR15" s="379"/>
      <c r="BS15" s="379"/>
      <c r="BT15" s="379"/>
      <c r="BU15" s="380"/>
      <c r="BV15" s="378">
        <v>6046823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26.2</v>
      </c>
      <c r="AD16" s="478"/>
      <c r="AE16" s="478"/>
      <c r="AF16" s="478"/>
      <c r="AG16" s="479"/>
      <c r="AH16" s="477">
        <v>26.9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13669519</v>
      </c>
      <c r="BO16" s="384"/>
      <c r="BP16" s="384"/>
      <c r="BQ16" s="384"/>
      <c r="BR16" s="384"/>
      <c r="BS16" s="384"/>
      <c r="BT16" s="384"/>
      <c r="BU16" s="385"/>
      <c r="BV16" s="383">
        <v>13426880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13480</v>
      </c>
      <c r="AD17" s="360"/>
      <c r="AE17" s="360"/>
      <c r="AF17" s="360"/>
      <c r="AG17" s="361"/>
      <c r="AH17" s="359">
        <v>13798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8012317</v>
      </c>
      <c r="BO17" s="384"/>
      <c r="BP17" s="384"/>
      <c r="BQ17" s="384"/>
      <c r="BR17" s="384"/>
      <c r="BS17" s="384"/>
      <c r="BT17" s="384"/>
      <c r="BU17" s="385"/>
      <c r="BV17" s="383">
        <v>7818051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602.48</v>
      </c>
      <c r="M18" s="448"/>
      <c r="N18" s="448"/>
      <c r="O18" s="448"/>
      <c r="P18" s="448"/>
      <c r="Q18" s="448"/>
      <c r="R18" s="449"/>
      <c r="S18" s="449"/>
      <c r="T18" s="449"/>
      <c r="U18" s="449"/>
      <c r="V18" s="450"/>
      <c r="W18" s="464"/>
      <c r="X18" s="465"/>
      <c r="Y18" s="465"/>
      <c r="Z18" s="465"/>
      <c r="AA18" s="465"/>
      <c r="AB18" s="473"/>
      <c r="AC18" s="347">
        <v>57.4</v>
      </c>
      <c r="AD18" s="348"/>
      <c r="AE18" s="348"/>
      <c r="AF18" s="348"/>
      <c r="AG18" s="451"/>
      <c r="AH18" s="347">
        <v>52.9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16576563</v>
      </c>
      <c r="BO18" s="384"/>
      <c r="BP18" s="384"/>
      <c r="BQ18" s="384"/>
      <c r="BR18" s="384"/>
      <c r="BS18" s="384"/>
      <c r="BT18" s="384"/>
      <c r="BU18" s="385"/>
      <c r="BV18" s="383">
        <v>16361916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78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23863114</v>
      </c>
      <c r="BO19" s="384"/>
      <c r="BP19" s="384"/>
      <c r="BQ19" s="384"/>
      <c r="BR19" s="384"/>
      <c r="BS19" s="384"/>
      <c r="BT19" s="384"/>
      <c r="BU19" s="385"/>
      <c r="BV19" s="383">
        <v>23820535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18281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27962209</v>
      </c>
      <c r="BO23" s="384"/>
      <c r="BP23" s="384"/>
      <c r="BQ23" s="384"/>
      <c r="BR23" s="384"/>
      <c r="BS23" s="384"/>
      <c r="BT23" s="384"/>
      <c r="BU23" s="385"/>
      <c r="BV23" s="383">
        <v>30673087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7600</v>
      </c>
      <c r="R24" s="360"/>
      <c r="S24" s="360"/>
      <c r="T24" s="360"/>
      <c r="U24" s="360"/>
      <c r="V24" s="361"/>
      <c r="W24" s="425"/>
      <c r="X24" s="416"/>
      <c r="Y24" s="417"/>
      <c r="Z24" s="356" t="s">
        <v>154</v>
      </c>
      <c r="AA24" s="357"/>
      <c r="AB24" s="357"/>
      <c r="AC24" s="357"/>
      <c r="AD24" s="357"/>
      <c r="AE24" s="357"/>
      <c r="AF24" s="357"/>
      <c r="AG24" s="358"/>
      <c r="AH24" s="359">
        <v>474</v>
      </c>
      <c r="AI24" s="360"/>
      <c r="AJ24" s="360"/>
      <c r="AK24" s="360"/>
      <c r="AL24" s="361"/>
      <c r="AM24" s="359">
        <v>1492626</v>
      </c>
      <c r="AN24" s="360"/>
      <c r="AO24" s="360"/>
      <c r="AP24" s="360"/>
      <c r="AQ24" s="360"/>
      <c r="AR24" s="361"/>
      <c r="AS24" s="359">
        <v>3149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14924528</v>
      </c>
      <c r="BO24" s="384"/>
      <c r="BP24" s="384"/>
      <c r="BQ24" s="384"/>
      <c r="BR24" s="384"/>
      <c r="BS24" s="384"/>
      <c r="BT24" s="384"/>
      <c r="BU24" s="385"/>
      <c r="BV24" s="383">
        <v>17084046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5985</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1856877</v>
      </c>
      <c r="BO25" s="379"/>
      <c r="BP25" s="379"/>
      <c r="BQ25" s="379"/>
      <c r="BR25" s="379"/>
      <c r="BS25" s="379"/>
      <c r="BT25" s="379"/>
      <c r="BU25" s="380"/>
      <c r="BV25" s="378">
        <v>169763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5415</v>
      </c>
      <c r="R26" s="360"/>
      <c r="S26" s="360"/>
      <c r="T26" s="360"/>
      <c r="U26" s="360"/>
      <c r="V26" s="361"/>
      <c r="W26" s="425"/>
      <c r="X26" s="416"/>
      <c r="Y26" s="417"/>
      <c r="Z26" s="356" t="s">
        <v>160</v>
      </c>
      <c r="AA26" s="438"/>
      <c r="AB26" s="438"/>
      <c r="AC26" s="438"/>
      <c r="AD26" s="438"/>
      <c r="AE26" s="438"/>
      <c r="AF26" s="438"/>
      <c r="AG26" s="439"/>
      <c r="AH26" s="359">
        <v>19</v>
      </c>
      <c r="AI26" s="360"/>
      <c r="AJ26" s="360"/>
      <c r="AK26" s="360"/>
      <c r="AL26" s="361"/>
      <c r="AM26" s="359">
        <v>53276</v>
      </c>
      <c r="AN26" s="360"/>
      <c r="AO26" s="360"/>
      <c r="AP26" s="360"/>
      <c r="AQ26" s="360"/>
      <c r="AR26" s="361"/>
      <c r="AS26" s="359">
        <v>2804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3300</v>
      </c>
      <c r="R27" s="360"/>
      <c r="S27" s="360"/>
      <c r="T27" s="360"/>
      <c r="U27" s="360"/>
      <c r="V27" s="361"/>
      <c r="W27" s="425"/>
      <c r="X27" s="416"/>
      <c r="Y27" s="417"/>
      <c r="Z27" s="356" t="s">
        <v>163</v>
      </c>
      <c r="AA27" s="357"/>
      <c r="AB27" s="357"/>
      <c r="AC27" s="357"/>
      <c r="AD27" s="357"/>
      <c r="AE27" s="357"/>
      <c r="AF27" s="357"/>
      <c r="AG27" s="358"/>
      <c r="AH27" s="359">
        <v>36</v>
      </c>
      <c r="AI27" s="360"/>
      <c r="AJ27" s="360"/>
      <c r="AK27" s="360"/>
      <c r="AL27" s="361"/>
      <c r="AM27" s="359">
        <v>128940</v>
      </c>
      <c r="AN27" s="360"/>
      <c r="AO27" s="360"/>
      <c r="AP27" s="360"/>
      <c r="AQ27" s="360"/>
      <c r="AR27" s="361"/>
      <c r="AS27" s="359">
        <v>3582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3000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4732396</v>
      </c>
      <c r="BO28" s="379"/>
      <c r="BP28" s="379"/>
      <c r="BQ28" s="379"/>
      <c r="BR28" s="379"/>
      <c r="BS28" s="379"/>
      <c r="BT28" s="379"/>
      <c r="BU28" s="380"/>
      <c r="BV28" s="378">
        <v>4719490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20</v>
      </c>
      <c r="M29" s="360"/>
      <c r="N29" s="360"/>
      <c r="O29" s="360"/>
      <c r="P29" s="361"/>
      <c r="Q29" s="359">
        <v>2800</v>
      </c>
      <c r="R29" s="360"/>
      <c r="S29" s="360"/>
      <c r="T29" s="360"/>
      <c r="U29" s="360"/>
      <c r="V29" s="361"/>
      <c r="W29" s="426"/>
      <c r="X29" s="427"/>
      <c r="Y29" s="428"/>
      <c r="Z29" s="356" t="s">
        <v>170</v>
      </c>
      <c r="AA29" s="357"/>
      <c r="AB29" s="357"/>
      <c r="AC29" s="357"/>
      <c r="AD29" s="357"/>
      <c r="AE29" s="357"/>
      <c r="AF29" s="357"/>
      <c r="AG29" s="358"/>
      <c r="AH29" s="359">
        <v>510</v>
      </c>
      <c r="AI29" s="360"/>
      <c r="AJ29" s="360"/>
      <c r="AK29" s="360"/>
      <c r="AL29" s="361"/>
      <c r="AM29" s="359">
        <v>1621566</v>
      </c>
      <c r="AN29" s="360"/>
      <c r="AO29" s="360"/>
      <c r="AP29" s="360"/>
      <c r="AQ29" s="360"/>
      <c r="AR29" s="361"/>
      <c r="AS29" s="359">
        <v>3180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2812832</v>
      </c>
      <c r="BO29" s="384"/>
      <c r="BP29" s="384"/>
      <c r="BQ29" s="384"/>
      <c r="BR29" s="384"/>
      <c r="BS29" s="384"/>
      <c r="BT29" s="384"/>
      <c r="BU29" s="385"/>
      <c r="BV29" s="383">
        <v>2732685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9205018</v>
      </c>
      <c r="BO30" s="387"/>
      <c r="BP30" s="387"/>
      <c r="BQ30" s="387"/>
      <c r="BR30" s="387"/>
      <c r="BS30" s="387"/>
      <c r="BT30" s="387"/>
      <c r="BU30" s="388"/>
      <c r="BV30" s="386">
        <v>8266874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IF('各会計、関係団体の財政状況及び健全化判断比率'!B34="","",'各会計、関係団体の財政状況及び健全化判断比率'!B34)</f>
        <v>病院事業特別会計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山梨県市町村総合事務組合（一般会計）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北杜市農業振興公社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辺見診療所特別会計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山梨県市町村総合事務組合（電子化事業及び会館管理・研修事業特別会計）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おいしい学校</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白州診療所特別会計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山梨県市町村総合事務組合（一般廃棄物最終処分場事業特別会計）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スパティオ小淵沢</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新エネルギー事業特別会計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山梨県市町村総合事務組合（交通災害共済事業特別会計）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居宅介護支援事業特別会計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IF('各会計、関係団体の財政状況及び健全化判断比率'!B39="","",'各会計、関係団体の財政状況及び健全化判断比率'!B39)</f>
        <v>土地開発事業特別会計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山梨県市町村議会議員公務災害補償等組合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後期高齢者医療特別会計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山梨県後期高齢者広域連合（一般会計）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山梨県後期高齢者広域連合（特別会計）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峡北広域行政事務組合（一般会計）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峡北広域行政事務組合（常備消防特別会計）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峡北広域行政事務組合（ごみ処理特別会計）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37230</v>
      </c>
      <c r="J41" s="83">
        <v>35343</v>
      </c>
      <c r="K41" s="83">
        <v>33709</v>
      </c>
      <c r="L41" s="83">
        <v>30673</v>
      </c>
      <c r="M41" s="84">
        <v>27962</v>
      </c>
    </row>
    <row r="42" spans="2:13" ht="27.75" customHeight="1" x14ac:dyDescent="0.15">
      <c r="B42" s="1171"/>
      <c r="C42" s="1172"/>
      <c r="D42" s="85"/>
      <c r="E42" s="1175" t="s">
        <v>26</v>
      </c>
      <c r="F42" s="1175"/>
      <c r="G42" s="1175"/>
      <c r="H42" s="1176"/>
      <c r="I42" s="86" t="s">
        <v>480</v>
      </c>
      <c r="J42" s="87" t="s">
        <v>480</v>
      </c>
      <c r="K42" s="87" t="s">
        <v>480</v>
      </c>
      <c r="L42" s="87" t="s">
        <v>480</v>
      </c>
      <c r="M42" s="88" t="s">
        <v>480</v>
      </c>
    </row>
    <row r="43" spans="2:13" ht="27.75" customHeight="1" x14ac:dyDescent="0.15">
      <c r="B43" s="1171"/>
      <c r="C43" s="1172"/>
      <c r="D43" s="85"/>
      <c r="E43" s="1175" t="s">
        <v>27</v>
      </c>
      <c r="F43" s="1175"/>
      <c r="G43" s="1175"/>
      <c r="H43" s="1176"/>
      <c r="I43" s="86">
        <v>39901</v>
      </c>
      <c r="J43" s="87">
        <v>39794</v>
      </c>
      <c r="K43" s="87">
        <v>38877</v>
      </c>
      <c r="L43" s="87">
        <v>37499</v>
      </c>
      <c r="M43" s="88">
        <v>35864</v>
      </c>
    </row>
    <row r="44" spans="2:13" ht="27.75" customHeight="1" x14ac:dyDescent="0.15">
      <c r="B44" s="1171"/>
      <c r="C44" s="1172"/>
      <c r="D44" s="85"/>
      <c r="E44" s="1175" t="s">
        <v>28</v>
      </c>
      <c r="F44" s="1175"/>
      <c r="G44" s="1175"/>
      <c r="H44" s="1176"/>
      <c r="I44" s="86">
        <v>1389</v>
      </c>
      <c r="J44" s="87">
        <v>1198</v>
      </c>
      <c r="K44" s="87">
        <v>988</v>
      </c>
      <c r="L44" s="87">
        <v>943</v>
      </c>
      <c r="M44" s="88">
        <v>741</v>
      </c>
    </row>
    <row r="45" spans="2:13" ht="27.75" customHeight="1" x14ac:dyDescent="0.15">
      <c r="B45" s="1171"/>
      <c r="C45" s="1172"/>
      <c r="D45" s="85"/>
      <c r="E45" s="1175" t="s">
        <v>29</v>
      </c>
      <c r="F45" s="1175"/>
      <c r="G45" s="1175"/>
      <c r="H45" s="1176"/>
      <c r="I45" s="86">
        <v>4329</v>
      </c>
      <c r="J45" s="87">
        <v>4429</v>
      </c>
      <c r="K45" s="87">
        <v>4390</v>
      </c>
      <c r="L45" s="87">
        <v>4157</v>
      </c>
      <c r="M45" s="88">
        <v>4048</v>
      </c>
    </row>
    <row r="46" spans="2:13" ht="27.75" customHeight="1" x14ac:dyDescent="0.15">
      <c r="B46" s="1171"/>
      <c r="C46" s="1172"/>
      <c r="D46" s="85"/>
      <c r="E46" s="1175" t="s">
        <v>30</v>
      </c>
      <c r="F46" s="1175"/>
      <c r="G46" s="1175"/>
      <c r="H46" s="1176"/>
      <c r="I46" s="86">
        <v>24</v>
      </c>
      <c r="J46" s="87">
        <v>24</v>
      </c>
      <c r="K46" s="87" t="s">
        <v>480</v>
      </c>
      <c r="L46" s="87" t="s">
        <v>480</v>
      </c>
      <c r="M46" s="88" t="s">
        <v>480</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11683</v>
      </c>
      <c r="J49" s="87">
        <v>12990</v>
      </c>
      <c r="K49" s="87">
        <v>12891</v>
      </c>
      <c r="L49" s="87">
        <v>13401</v>
      </c>
      <c r="M49" s="88">
        <v>13881</v>
      </c>
    </row>
    <row r="50" spans="2:13" ht="27.75" customHeight="1" x14ac:dyDescent="0.15">
      <c r="B50" s="1171"/>
      <c r="C50" s="1172"/>
      <c r="D50" s="85"/>
      <c r="E50" s="1175" t="s">
        <v>35</v>
      </c>
      <c r="F50" s="1175"/>
      <c r="G50" s="1175"/>
      <c r="H50" s="1176"/>
      <c r="I50" s="86">
        <v>2042</v>
      </c>
      <c r="J50" s="87">
        <v>1903</v>
      </c>
      <c r="K50" s="87">
        <v>1781</v>
      </c>
      <c r="L50" s="87">
        <v>1626</v>
      </c>
      <c r="M50" s="88">
        <v>1455</v>
      </c>
    </row>
    <row r="51" spans="2:13" ht="27.75" customHeight="1" x14ac:dyDescent="0.15">
      <c r="B51" s="1173"/>
      <c r="C51" s="1174"/>
      <c r="D51" s="85"/>
      <c r="E51" s="1175" t="s">
        <v>36</v>
      </c>
      <c r="F51" s="1175"/>
      <c r="G51" s="1175"/>
      <c r="H51" s="1176"/>
      <c r="I51" s="86">
        <v>50999</v>
      </c>
      <c r="J51" s="87">
        <v>49612</v>
      </c>
      <c r="K51" s="87">
        <v>50328</v>
      </c>
      <c r="L51" s="87">
        <v>49613</v>
      </c>
      <c r="M51" s="88">
        <v>48953</v>
      </c>
    </row>
    <row r="52" spans="2:13" ht="27.75" customHeight="1" thickBot="1" x14ac:dyDescent="0.2">
      <c r="B52" s="1177" t="s">
        <v>37</v>
      </c>
      <c r="C52" s="1178"/>
      <c r="D52" s="90"/>
      <c r="E52" s="1179" t="s">
        <v>38</v>
      </c>
      <c r="F52" s="1179"/>
      <c r="G52" s="1179"/>
      <c r="H52" s="1180"/>
      <c r="I52" s="91">
        <v>18149</v>
      </c>
      <c r="J52" s="92">
        <v>16282</v>
      </c>
      <c r="K52" s="92">
        <v>12964</v>
      </c>
      <c r="L52" s="92">
        <v>8632</v>
      </c>
      <c r="M52" s="93">
        <v>4327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94373</v>
      </c>
      <c r="E3" s="116"/>
      <c r="F3" s="117">
        <v>86381</v>
      </c>
      <c r="G3" s="118"/>
      <c r="H3" s="119"/>
    </row>
    <row r="4" spans="1:8" x14ac:dyDescent="0.15">
      <c r="A4" s="120"/>
      <c r="B4" s="121"/>
      <c r="C4" s="122"/>
      <c r="D4" s="123">
        <v>33411</v>
      </c>
      <c r="E4" s="124"/>
      <c r="F4" s="125">
        <v>41242</v>
      </c>
      <c r="G4" s="126"/>
      <c r="H4" s="127"/>
    </row>
    <row r="5" spans="1:8" x14ac:dyDescent="0.15">
      <c r="A5" s="108" t="s">
        <v>513</v>
      </c>
      <c r="B5" s="113"/>
      <c r="C5" s="114"/>
      <c r="D5" s="115">
        <v>76802</v>
      </c>
      <c r="E5" s="116"/>
      <c r="F5" s="117">
        <v>67201</v>
      </c>
      <c r="G5" s="118"/>
      <c r="H5" s="119"/>
    </row>
    <row r="6" spans="1:8" x14ac:dyDescent="0.15">
      <c r="A6" s="120"/>
      <c r="B6" s="121"/>
      <c r="C6" s="122"/>
      <c r="D6" s="123">
        <v>39445</v>
      </c>
      <c r="E6" s="124"/>
      <c r="F6" s="125">
        <v>35210</v>
      </c>
      <c r="G6" s="126"/>
      <c r="H6" s="127"/>
    </row>
    <row r="7" spans="1:8" x14ac:dyDescent="0.15">
      <c r="A7" s="108" t="s">
        <v>514</v>
      </c>
      <c r="B7" s="113"/>
      <c r="C7" s="114"/>
      <c r="D7" s="115">
        <v>105563</v>
      </c>
      <c r="E7" s="116"/>
      <c r="F7" s="117">
        <v>75709</v>
      </c>
      <c r="G7" s="118"/>
      <c r="H7" s="119"/>
    </row>
    <row r="8" spans="1:8" x14ac:dyDescent="0.15">
      <c r="A8" s="120"/>
      <c r="B8" s="121"/>
      <c r="C8" s="122"/>
      <c r="D8" s="123">
        <v>44256</v>
      </c>
      <c r="E8" s="124"/>
      <c r="F8" s="125">
        <v>35212</v>
      </c>
      <c r="G8" s="126"/>
      <c r="H8" s="127"/>
    </row>
    <row r="9" spans="1:8" x14ac:dyDescent="0.15">
      <c r="A9" s="108" t="s">
        <v>515</v>
      </c>
      <c r="B9" s="113"/>
      <c r="C9" s="114"/>
      <c r="D9" s="115">
        <v>70793</v>
      </c>
      <c r="E9" s="116"/>
      <c r="F9" s="117">
        <v>90961</v>
      </c>
      <c r="G9" s="118"/>
      <c r="H9" s="119"/>
    </row>
    <row r="10" spans="1:8" x14ac:dyDescent="0.15">
      <c r="A10" s="120"/>
      <c r="B10" s="121"/>
      <c r="C10" s="122"/>
      <c r="D10" s="123">
        <v>34154</v>
      </c>
      <c r="E10" s="124"/>
      <c r="F10" s="125">
        <v>37720</v>
      </c>
      <c r="G10" s="126"/>
      <c r="H10" s="127"/>
    </row>
    <row r="11" spans="1:8" x14ac:dyDescent="0.15">
      <c r="A11" s="108" t="s">
        <v>516</v>
      </c>
      <c r="B11" s="113"/>
      <c r="C11" s="114"/>
      <c r="D11" s="115">
        <v>100921</v>
      </c>
      <c r="E11" s="116"/>
      <c r="F11" s="117">
        <v>106614</v>
      </c>
      <c r="G11" s="118"/>
      <c r="H11" s="119"/>
    </row>
    <row r="12" spans="1:8" x14ac:dyDescent="0.15">
      <c r="A12" s="120"/>
      <c r="B12" s="121"/>
      <c r="C12" s="128"/>
      <c r="D12" s="123">
        <v>40177</v>
      </c>
      <c r="E12" s="124"/>
      <c r="F12" s="125">
        <v>45545</v>
      </c>
      <c r="G12" s="126"/>
      <c r="H12" s="127"/>
    </row>
    <row r="13" spans="1:8" x14ac:dyDescent="0.15">
      <c r="A13" s="108"/>
      <c r="B13" s="113"/>
      <c r="C13" s="129"/>
      <c r="D13" s="130">
        <v>89690</v>
      </c>
      <c r="E13" s="131"/>
      <c r="F13" s="132">
        <v>85373</v>
      </c>
      <c r="G13" s="133"/>
      <c r="H13" s="119"/>
    </row>
    <row r="14" spans="1:8" x14ac:dyDescent="0.15">
      <c r="A14" s="120"/>
      <c r="B14" s="121"/>
      <c r="C14" s="122"/>
      <c r="D14" s="123">
        <v>38289</v>
      </c>
      <c r="E14" s="124"/>
      <c r="F14" s="125">
        <v>38986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3.99</v>
      </c>
      <c r="C19" s="134">
        <f>ROUND(VALUE(SUBSTITUTE(実質収支比率等に係る経年分析!G$48,"▲","-")),2)</f>
        <v>2.85</v>
      </c>
      <c r="D19" s="134">
        <f>ROUND(VALUE(SUBSTITUTE(実質収支比率等に係る経年分析!H$48,"▲","-")),2)</f>
        <v>3.42</v>
      </c>
      <c r="E19" s="134">
        <f>ROUND(VALUE(SUBSTITUTE(実質収支比率等に係る経年分析!I$48,"▲","-")),2)</f>
        <v>6.61</v>
      </c>
      <c r="F19" s="134">
        <f>ROUND(VALUE(SUBSTITUTE(実質収支比率等に係る経年分析!J$48,"▲","-")),2)</f>
        <v>4.1900000000000004</v>
      </c>
    </row>
    <row r="20" spans="1:11" x14ac:dyDescent="0.15">
      <c r="A20" s="134" t="s">
        <v>43</v>
      </c>
      <c r="B20" s="134">
        <f>ROUND(VALUE(SUBSTITUTE(実質収支比率等に係る経年分析!F$47,"▲","-")),2)</f>
        <v>22.04</v>
      </c>
      <c r="C20" s="134">
        <f>ROUND(VALUE(SUBSTITUTE(実質収支比率等に係る経年分析!G$47,"▲","-")),2)</f>
        <v>22.66</v>
      </c>
      <c r="D20" s="134">
        <f>ROUND(VALUE(SUBSTITUTE(実質収支比率等に係る経年分析!H$47,"▲","-")),2)</f>
        <v>22.78</v>
      </c>
      <c r="E20" s="134">
        <f>ROUND(VALUE(SUBSTITUTE(実質収支比率等に係る経年分析!I$47,"▲","-")),2)</f>
        <v>22.71</v>
      </c>
      <c r="F20" s="134">
        <f>ROUND(VALUE(SUBSTITUTE(実質収支比率等に係る経年分析!J$47,"▲","-")),2)</f>
        <v>22.97</v>
      </c>
    </row>
    <row r="21" spans="1:11" x14ac:dyDescent="0.15">
      <c r="A21" s="134" t="s">
        <v>44</v>
      </c>
      <c r="B21" s="134">
        <f>IF(ISNUMBER(VALUE(SUBSTITUTE(実質収支比率等に係る経年分析!F$49,"▲","-"))),ROUND(VALUE(SUBSTITUTE(実質収支比率等に係る経年分析!F$49,"▲","-")),2),NA())</f>
        <v>2.46</v>
      </c>
      <c r="C21" s="134">
        <f>IF(ISNUMBER(VALUE(SUBSTITUTE(実質収支比率等に係る経年分析!G$49,"▲","-"))),ROUND(VALUE(SUBSTITUTE(実質収支比率等に係る経年分析!G$49,"▲","-")),2),NA())</f>
        <v>0.5</v>
      </c>
      <c r="D21" s="134">
        <f>IF(ISNUMBER(VALUE(SUBSTITUTE(実質収支比率等に係る経年分析!H$49,"▲","-"))),ROUND(VALUE(SUBSTITUTE(実質収支比率等に係る経年分析!H$49,"▲","-")),2),NA())</f>
        <v>7.73</v>
      </c>
      <c r="E21" s="134">
        <f>IF(ISNUMBER(VALUE(SUBSTITUTE(実質収支比率等に係る経年分析!I$49,"▲","-"))),ROUND(VALUE(SUBSTITUTE(実質収支比率等に係る経年分析!I$49,"▲","-")),2),NA())</f>
        <v>10.91</v>
      </c>
      <c r="F21" s="134">
        <f>IF(ISNUMBER(VALUE(SUBSTITUTE(実質収支比率等に係る経年分析!J$49,"▲","-"))),ROUND(VALUE(SUBSTITUTE(実質収支比率等に係る経年分析!J$49,"▲","-")),2),NA())</f>
        <v>7.34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0.19</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辺見診療所特別会計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土地開発事業特別会計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新エネルギー事業特別会計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4.18</v>
      </c>
    </row>
    <row r="36" spans="1:16" x14ac:dyDescent="0.15">
      <c r="A36" s="135" t="str">
        <f>IF(連結実質赤字比率に係る赤字・黒字の構成分析!C$34="",NA(),連結実質赤字比率に係る赤字・黒字の構成分析!C$34)</f>
        <v>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4692</v>
      </c>
      <c r="E42" s="136"/>
      <c r="F42" s="136"/>
      <c r="G42" s="136">
        <f>'実質公債費比率（分子）の構造'!L$52</f>
        <v>4570</v>
      </c>
      <c r="H42" s="136"/>
      <c r="I42" s="136"/>
      <c r="J42" s="136">
        <f>'実質公債費比率（分子）の構造'!M$52</f>
        <v>4551</v>
      </c>
      <c r="K42" s="136"/>
      <c r="L42" s="136"/>
      <c r="M42" s="136">
        <f>'実質公債費比率（分子）の構造'!N$52</f>
        <v>4630</v>
      </c>
      <c r="N42" s="136"/>
      <c r="O42" s="136"/>
      <c r="P42" s="136">
        <f>'実質公債費比率（分子）の構造'!O$52</f>
        <v>4764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229</v>
      </c>
      <c r="C45" s="136"/>
      <c r="D45" s="136"/>
      <c r="E45" s="136">
        <f>'実質公債費比率（分子）の構造'!L$49</f>
        <v>231</v>
      </c>
      <c r="F45" s="136"/>
      <c r="G45" s="136"/>
      <c r="H45" s="136">
        <f>'実質公債費比率（分子）の構造'!M$49</f>
        <v>227</v>
      </c>
      <c r="I45" s="136"/>
      <c r="J45" s="136"/>
      <c r="K45" s="136">
        <f>'実質公債費比率（分子）の構造'!N$49</f>
        <v>214</v>
      </c>
      <c r="L45" s="136"/>
      <c r="M45" s="136"/>
      <c r="N45" s="136">
        <f>'実質公債費比率（分子）の構造'!O$49</f>
        <v>179</v>
      </c>
      <c r="O45" s="136"/>
      <c r="P45" s="136"/>
    </row>
    <row r="46" spans="1:16" x14ac:dyDescent="0.15">
      <c r="A46" s="136" t="s">
        <v>55</v>
      </c>
      <c r="B46" s="136">
        <f>'実質公債費比率（分子）の構造'!K$48</f>
        <v>2185</v>
      </c>
      <c r="C46" s="136"/>
      <c r="D46" s="136"/>
      <c r="E46" s="136">
        <f>'実質公債費比率（分子）の構造'!L$48</f>
        <v>2313</v>
      </c>
      <c r="F46" s="136"/>
      <c r="G46" s="136"/>
      <c r="H46" s="136">
        <f>'実質公債費比率（分子）の構造'!M$48</f>
        <v>2274</v>
      </c>
      <c r="I46" s="136"/>
      <c r="J46" s="136"/>
      <c r="K46" s="136">
        <f>'実質公債費比率（分子）の構造'!N$48</f>
        <v>2282</v>
      </c>
      <c r="L46" s="136"/>
      <c r="M46" s="136"/>
      <c r="N46" s="136">
        <f>'実質公債費比率（分子）の構造'!O$48</f>
        <v>2295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5534</v>
      </c>
      <c r="C49" s="136"/>
      <c r="D49" s="136"/>
      <c r="E49" s="136">
        <f>'実質公債費比率（分子）の構造'!L$45</f>
        <v>4368</v>
      </c>
      <c r="F49" s="136"/>
      <c r="G49" s="136"/>
      <c r="H49" s="136">
        <f>'実質公債費比率（分子）の構造'!M$45</f>
        <v>4125</v>
      </c>
      <c r="I49" s="136"/>
      <c r="J49" s="136"/>
      <c r="K49" s="136">
        <f>'実質公債費比率（分子）の構造'!N$45</f>
        <v>4056</v>
      </c>
      <c r="L49" s="136"/>
      <c r="M49" s="136"/>
      <c r="N49" s="136">
        <f>'実質公債費比率（分子）の構造'!O$45</f>
        <v>3667</v>
      </c>
      <c r="O49" s="136"/>
      <c r="P49" s="136"/>
    </row>
    <row r="50" spans="1:16" x14ac:dyDescent="0.15">
      <c r="A50" s="136" t="s">
        <v>59</v>
      </c>
      <c r="B50" s="136" t="e">
        <f>NA()</f>
        <v>#N/A</v>
      </c>
      <c r="C50" s="136">
        <f>IF(ISNUMBER('実質公債費比率（分子）の構造'!K$53),'実質公債費比率（分子）の構造'!K$53,NA())</f>
        <v>3257</v>
      </c>
      <c r="D50" s="136" t="e">
        <f>NA()</f>
        <v>#N/A</v>
      </c>
      <c r="E50" s="136" t="e">
        <f>NA()</f>
        <v>#N/A</v>
      </c>
      <c r="F50" s="136">
        <f>IF(ISNUMBER('実質公債費比率（分子）の構造'!L$53),'実質公債費比率（分子）の構造'!L$53,NA())</f>
        <v>2343</v>
      </c>
      <c r="G50" s="136" t="e">
        <f>NA()</f>
        <v>#N/A</v>
      </c>
      <c r="H50" s="136" t="e">
        <f>NA()</f>
        <v>#N/A</v>
      </c>
      <c r="I50" s="136">
        <f>IF(ISNUMBER('実質公債費比率（分子）の構造'!M$53),'実質公債費比率（分子）の構造'!M$53,NA())</f>
        <v>2076</v>
      </c>
      <c r="J50" s="136" t="e">
        <f>NA()</f>
        <v>#N/A</v>
      </c>
      <c r="K50" s="136" t="e">
        <f>NA()</f>
        <v>#N/A</v>
      </c>
      <c r="L50" s="136">
        <f>IF(ISNUMBER('実質公債費比率（分子）の構造'!N$53),'実質公債費比率（分子）の構造'!N$53,NA())</f>
        <v>1922</v>
      </c>
      <c r="M50" s="136" t="e">
        <f>NA()</f>
        <v>#N/A</v>
      </c>
      <c r="N50" s="136" t="e">
        <f>NA()</f>
        <v>#N/A</v>
      </c>
      <c r="O50" s="136">
        <f>IF(ISNUMBER('実質公債費比率（分子）の構造'!O$53),'実質公債費比率（分子）の構造'!O$53,NA())</f>
        <v>1377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50999</v>
      </c>
      <c r="E56" s="135"/>
      <c r="F56" s="135"/>
      <c r="G56" s="135">
        <f>'将来負担比率（分子）の構造'!J$51</f>
        <v>49612</v>
      </c>
      <c r="H56" s="135"/>
      <c r="I56" s="135"/>
      <c r="J56" s="135">
        <f>'将来負担比率（分子）の構造'!K$51</f>
        <v>50328</v>
      </c>
      <c r="K56" s="135"/>
      <c r="L56" s="135"/>
      <c r="M56" s="135">
        <f>'将来負担比率（分子）の構造'!L$51</f>
        <v>49613</v>
      </c>
      <c r="N56" s="135"/>
      <c r="O56" s="135"/>
      <c r="P56" s="135">
        <f>'将来負担比率（分子）の構造'!M$51</f>
        <v>48953</v>
      </c>
    </row>
    <row r="57" spans="1:16" x14ac:dyDescent="0.15">
      <c r="A57" s="135" t="s">
        <v>35</v>
      </c>
      <c r="B57" s="135"/>
      <c r="C57" s="135"/>
      <c r="D57" s="135">
        <f>'将来負担比率（分子）の構造'!I$50</f>
        <v>2042</v>
      </c>
      <c r="E57" s="135"/>
      <c r="F57" s="135"/>
      <c r="G57" s="135">
        <f>'将来負担比率（分子）の構造'!J$50</f>
        <v>1903</v>
      </c>
      <c r="H57" s="135"/>
      <c r="I57" s="135"/>
      <c r="J57" s="135">
        <f>'将来負担比率（分子）の構造'!K$50</f>
        <v>1781</v>
      </c>
      <c r="K57" s="135"/>
      <c r="L57" s="135"/>
      <c r="M57" s="135">
        <f>'将来負担比率（分子）の構造'!L$50</f>
        <v>1626</v>
      </c>
      <c r="N57" s="135"/>
      <c r="O57" s="135"/>
      <c r="P57" s="135">
        <f>'将来負担比率（分子）の構造'!M$50</f>
        <v>1455</v>
      </c>
    </row>
    <row r="58" spans="1:16" x14ac:dyDescent="0.15">
      <c r="A58" s="135" t="s">
        <v>34</v>
      </c>
      <c r="B58" s="135"/>
      <c r="C58" s="135"/>
      <c r="D58" s="135">
        <f>'将来負担比率（分子）の構造'!I$49</f>
        <v>11683</v>
      </c>
      <c r="E58" s="135"/>
      <c r="F58" s="135"/>
      <c r="G58" s="135">
        <f>'将来負担比率（分子）の構造'!J$49</f>
        <v>12990</v>
      </c>
      <c r="H58" s="135"/>
      <c r="I58" s="135"/>
      <c r="J58" s="135">
        <f>'将来負担比率（分子）の構造'!K$49</f>
        <v>12891</v>
      </c>
      <c r="K58" s="135"/>
      <c r="L58" s="135"/>
      <c r="M58" s="135">
        <f>'将来負担比率（分子）の構造'!L$49</f>
        <v>13401</v>
      </c>
      <c r="N58" s="135"/>
      <c r="O58" s="135"/>
      <c r="P58" s="135">
        <f>'将来負担比率（分子）の構造'!M$49</f>
        <v>13881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24</v>
      </c>
      <c r="C61" s="135"/>
      <c r="D61" s="135"/>
      <c r="E61" s="135">
        <f>'将来負担比率（分子）の構造'!J$46</f>
        <v>24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4329</v>
      </c>
      <c r="C62" s="135"/>
      <c r="D62" s="135"/>
      <c r="E62" s="135">
        <f>'将来負担比率（分子）の構造'!J$45</f>
        <v>4429</v>
      </c>
      <c r="F62" s="135"/>
      <c r="G62" s="135"/>
      <c r="H62" s="135">
        <f>'将来負担比率（分子）の構造'!K$45</f>
        <v>4390</v>
      </c>
      <c r="I62" s="135"/>
      <c r="J62" s="135"/>
      <c r="K62" s="135">
        <f>'将来負担比率（分子）の構造'!L$45</f>
        <v>4157</v>
      </c>
      <c r="L62" s="135"/>
      <c r="M62" s="135"/>
      <c r="N62" s="135">
        <f>'将来負担比率（分子）の構造'!M$45</f>
        <v>4048</v>
      </c>
      <c r="O62" s="135"/>
      <c r="P62" s="135"/>
    </row>
    <row r="63" spans="1:16" x14ac:dyDescent="0.15">
      <c r="A63" s="135" t="s">
        <v>28</v>
      </c>
      <c r="B63" s="135">
        <f>'将来負担比率（分子）の構造'!I$44</f>
        <v>1389</v>
      </c>
      <c r="C63" s="135"/>
      <c r="D63" s="135"/>
      <c r="E63" s="135">
        <f>'将来負担比率（分子）の構造'!J$44</f>
        <v>1198</v>
      </c>
      <c r="F63" s="135"/>
      <c r="G63" s="135"/>
      <c r="H63" s="135">
        <f>'将来負担比率（分子）の構造'!K$44</f>
        <v>988</v>
      </c>
      <c r="I63" s="135"/>
      <c r="J63" s="135"/>
      <c r="K63" s="135">
        <f>'将来負担比率（分子）の構造'!L$44</f>
        <v>943</v>
      </c>
      <c r="L63" s="135"/>
      <c r="M63" s="135"/>
      <c r="N63" s="135">
        <f>'将来負担比率（分子）の構造'!M$44</f>
        <v>741</v>
      </c>
      <c r="O63" s="135"/>
      <c r="P63" s="135"/>
    </row>
    <row r="64" spans="1:16" x14ac:dyDescent="0.15">
      <c r="A64" s="135" t="s">
        <v>27</v>
      </c>
      <c r="B64" s="135">
        <f>'将来負担比率（分子）の構造'!I$43</f>
        <v>39901</v>
      </c>
      <c r="C64" s="135"/>
      <c r="D64" s="135"/>
      <c r="E64" s="135">
        <f>'将来負担比率（分子）の構造'!J$43</f>
        <v>39794</v>
      </c>
      <c r="F64" s="135"/>
      <c r="G64" s="135"/>
      <c r="H64" s="135">
        <f>'将来負担比率（分子）の構造'!K$43</f>
        <v>38877</v>
      </c>
      <c r="I64" s="135"/>
      <c r="J64" s="135"/>
      <c r="K64" s="135">
        <f>'将来負担比率（分子）の構造'!L$43</f>
        <v>37499</v>
      </c>
      <c r="L64" s="135"/>
      <c r="M64" s="135"/>
      <c r="N64" s="135">
        <f>'将来負担比率（分子）の構造'!M$43</f>
        <v>35864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37230</v>
      </c>
      <c r="C66" s="135"/>
      <c r="D66" s="135"/>
      <c r="E66" s="135">
        <f>'将来負担比率（分子）の構造'!J$41</f>
        <v>35343</v>
      </c>
      <c r="F66" s="135"/>
      <c r="G66" s="135"/>
      <c r="H66" s="135">
        <f>'将来負担比率（分子）の構造'!K$41</f>
        <v>33709</v>
      </c>
      <c r="I66" s="135"/>
      <c r="J66" s="135"/>
      <c r="K66" s="135">
        <f>'将来負担比率（分子）の構造'!L$41</f>
        <v>30673</v>
      </c>
      <c r="L66" s="135"/>
      <c r="M66" s="135"/>
      <c r="N66" s="135">
        <f>'将来負担比率（分子）の構造'!M$41</f>
        <v>27962</v>
      </c>
      <c r="O66" s="135"/>
      <c r="P66" s="135"/>
    </row>
    <row r="67" spans="1:16" x14ac:dyDescent="0.15">
      <c r="A67" s="135" t="s">
        <v>63</v>
      </c>
      <c r="B67" s="135" t="e">
        <f>NA()</f>
        <v>#N/A</v>
      </c>
      <c r="C67" s="135">
        <f>IF(ISNUMBER('将来負担比率（分子）の構造'!I$52), IF('将来負担比率（分子）の構造'!I$52 &lt; 0, 0, '将来負担比率（分子）の構造'!I$52), NA())</f>
        <v>18149</v>
      </c>
      <c r="D67" s="135" t="e">
        <f>NA()</f>
        <v>#N/A</v>
      </c>
      <c r="E67" s="135" t="e">
        <f>NA()</f>
        <v>#N/A</v>
      </c>
      <c r="F67" s="135">
        <f>IF(ISNUMBER('将来負担比率（分子）の構造'!J$52), IF('将来負担比率（分子）の構造'!J$52 &lt; 0, 0, '将来負担比率（分子）の構造'!J$52), NA())</f>
        <v>16282</v>
      </c>
      <c r="G67" s="135" t="e">
        <f>NA()</f>
        <v>#N/A</v>
      </c>
      <c r="H67" s="135" t="e">
        <f>NA()</f>
        <v>#N/A</v>
      </c>
      <c r="I67" s="135">
        <f>IF(ISNUMBER('将来負担比率（分子）の構造'!K$52), IF('将来負担比率（分子）の構造'!K$52 &lt; 0, 0, '将来負担比率（分子）の構造'!K$52), NA())</f>
        <v>12964</v>
      </c>
      <c r="J67" s="135" t="e">
        <f>NA()</f>
        <v>#N/A</v>
      </c>
      <c r="K67" s="135" t="e">
        <f>NA()</f>
        <v>#N/A</v>
      </c>
      <c r="L67" s="135">
        <f>IF(ISNUMBER('将来負担比率（分子）の構造'!L$52), IF('将来負担比率（分子）の構造'!L$52 &lt; 0, 0, '将来負担比率（分子）の構造'!L$52), NA())</f>
        <v>8632</v>
      </c>
      <c r="M67" s="135" t="e">
        <f>NA()</f>
        <v>#N/A</v>
      </c>
      <c r="N67" s="135" t="e">
        <f>NA()</f>
        <v>#N/A</v>
      </c>
      <c r="O67" s="135">
        <f>IF(ISNUMBER('将来負担比率（分子）の構造'!M$52), IF('将来負担比率（分子）の構造'!M$52 &lt; 0, 0, '将来負担比率（分子）の構造'!M$52), NA())</f>
        <v>4327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6997060</v>
      </c>
      <c r="S5" s="639"/>
      <c r="T5" s="639"/>
      <c r="U5" s="639"/>
      <c r="V5" s="639"/>
      <c r="W5" s="639"/>
      <c r="X5" s="639"/>
      <c r="Y5" s="686"/>
      <c r="Z5" s="699">
        <v>20.8</v>
      </c>
      <c r="AA5" s="699"/>
      <c r="AB5" s="699"/>
      <c r="AC5" s="699"/>
      <c r="AD5" s="700">
        <v>6997060</v>
      </c>
      <c r="AE5" s="700"/>
      <c r="AF5" s="700"/>
      <c r="AG5" s="700"/>
      <c r="AH5" s="700"/>
      <c r="AI5" s="700"/>
      <c r="AJ5" s="700"/>
      <c r="AK5" s="700"/>
      <c r="AL5" s="687">
        <v>35.9</v>
      </c>
      <c r="AM5" s="656"/>
      <c r="AN5" s="656"/>
      <c r="AO5" s="688"/>
      <c r="AP5" s="675" t="s">
        <v>208</v>
      </c>
      <c r="AQ5" s="676"/>
      <c r="AR5" s="676"/>
      <c r="AS5" s="676"/>
      <c r="AT5" s="676"/>
      <c r="AU5" s="676"/>
      <c r="AV5" s="676"/>
      <c r="AW5" s="676"/>
      <c r="AX5" s="676"/>
      <c r="AY5" s="676"/>
      <c r="AZ5" s="676"/>
      <c r="BA5" s="676"/>
      <c r="BB5" s="676"/>
      <c r="BC5" s="676"/>
      <c r="BD5" s="676"/>
      <c r="BE5" s="676"/>
      <c r="BF5" s="677"/>
      <c r="BG5" s="588">
        <v>6894179</v>
      </c>
      <c r="BH5" s="589"/>
      <c r="BI5" s="589"/>
      <c r="BJ5" s="589"/>
      <c r="BK5" s="589"/>
      <c r="BL5" s="589"/>
      <c r="BM5" s="589"/>
      <c r="BN5" s="590"/>
      <c r="BO5" s="641">
        <v>98.5</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264769</v>
      </c>
      <c r="S6" s="589"/>
      <c r="T6" s="589"/>
      <c r="U6" s="589"/>
      <c r="V6" s="589"/>
      <c r="W6" s="589"/>
      <c r="X6" s="589"/>
      <c r="Y6" s="590"/>
      <c r="Z6" s="641">
        <v>0.8</v>
      </c>
      <c r="AA6" s="641"/>
      <c r="AB6" s="641"/>
      <c r="AC6" s="641"/>
      <c r="AD6" s="642">
        <v>264769</v>
      </c>
      <c r="AE6" s="642"/>
      <c r="AF6" s="642"/>
      <c r="AG6" s="642"/>
      <c r="AH6" s="642"/>
      <c r="AI6" s="642"/>
      <c r="AJ6" s="642"/>
      <c r="AK6" s="642"/>
      <c r="AL6" s="611">
        <v>1.4</v>
      </c>
      <c r="AM6" s="643"/>
      <c r="AN6" s="643"/>
      <c r="AO6" s="644"/>
      <c r="AP6" s="585" t="s">
        <v>214</v>
      </c>
      <c r="AQ6" s="586"/>
      <c r="AR6" s="586"/>
      <c r="AS6" s="586"/>
      <c r="AT6" s="586"/>
      <c r="AU6" s="586"/>
      <c r="AV6" s="586"/>
      <c r="AW6" s="586"/>
      <c r="AX6" s="586"/>
      <c r="AY6" s="586"/>
      <c r="AZ6" s="586"/>
      <c r="BA6" s="586"/>
      <c r="BB6" s="586"/>
      <c r="BC6" s="586"/>
      <c r="BD6" s="586"/>
      <c r="BE6" s="586"/>
      <c r="BF6" s="587"/>
      <c r="BG6" s="588">
        <v>6894179</v>
      </c>
      <c r="BH6" s="589"/>
      <c r="BI6" s="589"/>
      <c r="BJ6" s="589"/>
      <c r="BK6" s="589"/>
      <c r="BL6" s="589"/>
      <c r="BM6" s="589"/>
      <c r="BN6" s="590"/>
      <c r="BO6" s="641">
        <v>98.5</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185538</v>
      </c>
      <c r="CS6" s="589"/>
      <c r="CT6" s="589"/>
      <c r="CU6" s="589"/>
      <c r="CV6" s="589"/>
      <c r="CW6" s="589"/>
      <c r="CX6" s="589"/>
      <c r="CY6" s="590"/>
      <c r="CZ6" s="641">
        <v>0.6</v>
      </c>
      <c r="DA6" s="641"/>
      <c r="DB6" s="641"/>
      <c r="DC6" s="641"/>
      <c r="DD6" s="594" t="s">
        <v>209</v>
      </c>
      <c r="DE6" s="589"/>
      <c r="DF6" s="589"/>
      <c r="DG6" s="589"/>
      <c r="DH6" s="589"/>
      <c r="DI6" s="589"/>
      <c r="DJ6" s="589"/>
      <c r="DK6" s="589"/>
      <c r="DL6" s="589"/>
      <c r="DM6" s="589"/>
      <c r="DN6" s="589"/>
      <c r="DO6" s="589"/>
      <c r="DP6" s="590"/>
      <c r="DQ6" s="594">
        <v>185538</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9513</v>
      </c>
      <c r="S7" s="589"/>
      <c r="T7" s="589"/>
      <c r="U7" s="589"/>
      <c r="V7" s="589"/>
      <c r="W7" s="589"/>
      <c r="X7" s="589"/>
      <c r="Y7" s="590"/>
      <c r="Z7" s="641">
        <v>0</v>
      </c>
      <c r="AA7" s="641"/>
      <c r="AB7" s="641"/>
      <c r="AC7" s="641"/>
      <c r="AD7" s="642">
        <v>9513</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2392139</v>
      </c>
      <c r="BH7" s="589"/>
      <c r="BI7" s="589"/>
      <c r="BJ7" s="589"/>
      <c r="BK7" s="589"/>
      <c r="BL7" s="589"/>
      <c r="BM7" s="589"/>
      <c r="BN7" s="590"/>
      <c r="BO7" s="641">
        <v>34.200000000000003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5250453</v>
      </c>
      <c r="CS7" s="589"/>
      <c r="CT7" s="589"/>
      <c r="CU7" s="589"/>
      <c r="CV7" s="589"/>
      <c r="CW7" s="589"/>
      <c r="CX7" s="589"/>
      <c r="CY7" s="590"/>
      <c r="CZ7" s="641">
        <v>16.100000000000001</v>
      </c>
      <c r="DA7" s="641"/>
      <c r="DB7" s="641"/>
      <c r="DC7" s="641"/>
      <c r="DD7" s="594">
        <v>140270</v>
      </c>
      <c r="DE7" s="589"/>
      <c r="DF7" s="589"/>
      <c r="DG7" s="589"/>
      <c r="DH7" s="589"/>
      <c r="DI7" s="589"/>
      <c r="DJ7" s="589"/>
      <c r="DK7" s="589"/>
      <c r="DL7" s="589"/>
      <c r="DM7" s="589"/>
      <c r="DN7" s="589"/>
      <c r="DO7" s="589"/>
      <c r="DP7" s="590"/>
      <c r="DQ7" s="594">
        <v>3889141</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35408</v>
      </c>
      <c r="S8" s="589"/>
      <c r="T8" s="589"/>
      <c r="U8" s="589"/>
      <c r="V8" s="589"/>
      <c r="W8" s="589"/>
      <c r="X8" s="589"/>
      <c r="Y8" s="590"/>
      <c r="Z8" s="641">
        <v>0.1</v>
      </c>
      <c r="AA8" s="641"/>
      <c r="AB8" s="641"/>
      <c r="AC8" s="641"/>
      <c r="AD8" s="642">
        <v>35408</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116430</v>
      </c>
      <c r="BH8" s="589"/>
      <c r="BI8" s="589"/>
      <c r="BJ8" s="589"/>
      <c r="BK8" s="589"/>
      <c r="BL8" s="589"/>
      <c r="BM8" s="589"/>
      <c r="BN8" s="590"/>
      <c r="BO8" s="641">
        <v>1.7</v>
      </c>
      <c r="BP8" s="641"/>
      <c r="BQ8" s="641"/>
      <c r="BR8" s="641"/>
      <c r="BS8" s="594" t="s">
        <v>113</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6167077</v>
      </c>
      <c r="CS8" s="589"/>
      <c r="CT8" s="589"/>
      <c r="CU8" s="589"/>
      <c r="CV8" s="589"/>
      <c r="CW8" s="589"/>
      <c r="CX8" s="589"/>
      <c r="CY8" s="590"/>
      <c r="CZ8" s="641">
        <v>18.899999999999999</v>
      </c>
      <c r="DA8" s="641"/>
      <c r="DB8" s="641"/>
      <c r="DC8" s="641"/>
      <c r="DD8" s="594">
        <v>252205</v>
      </c>
      <c r="DE8" s="589"/>
      <c r="DF8" s="589"/>
      <c r="DG8" s="589"/>
      <c r="DH8" s="589"/>
      <c r="DI8" s="589"/>
      <c r="DJ8" s="589"/>
      <c r="DK8" s="589"/>
      <c r="DL8" s="589"/>
      <c r="DM8" s="589"/>
      <c r="DN8" s="589"/>
      <c r="DO8" s="589"/>
      <c r="DP8" s="590"/>
      <c r="DQ8" s="594">
        <v>3512046</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20738</v>
      </c>
      <c r="S9" s="589"/>
      <c r="T9" s="589"/>
      <c r="U9" s="589"/>
      <c r="V9" s="589"/>
      <c r="W9" s="589"/>
      <c r="X9" s="589"/>
      <c r="Y9" s="590"/>
      <c r="Z9" s="641">
        <v>0.1</v>
      </c>
      <c r="AA9" s="641"/>
      <c r="AB9" s="641"/>
      <c r="AC9" s="641"/>
      <c r="AD9" s="642">
        <v>20738</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1837086</v>
      </c>
      <c r="BH9" s="589"/>
      <c r="BI9" s="589"/>
      <c r="BJ9" s="589"/>
      <c r="BK9" s="589"/>
      <c r="BL9" s="589"/>
      <c r="BM9" s="589"/>
      <c r="BN9" s="590"/>
      <c r="BO9" s="641">
        <v>26.3</v>
      </c>
      <c r="BP9" s="641"/>
      <c r="BQ9" s="641"/>
      <c r="BR9" s="641"/>
      <c r="BS9" s="594" t="s">
        <v>113</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2817736</v>
      </c>
      <c r="CS9" s="589"/>
      <c r="CT9" s="589"/>
      <c r="CU9" s="589"/>
      <c r="CV9" s="589"/>
      <c r="CW9" s="589"/>
      <c r="CX9" s="589"/>
      <c r="CY9" s="590"/>
      <c r="CZ9" s="641">
        <v>8.6</v>
      </c>
      <c r="DA9" s="641"/>
      <c r="DB9" s="641"/>
      <c r="DC9" s="641"/>
      <c r="DD9" s="594">
        <v>122760</v>
      </c>
      <c r="DE9" s="589"/>
      <c r="DF9" s="589"/>
      <c r="DG9" s="589"/>
      <c r="DH9" s="589"/>
      <c r="DI9" s="589"/>
      <c r="DJ9" s="589"/>
      <c r="DK9" s="589"/>
      <c r="DL9" s="589"/>
      <c r="DM9" s="589"/>
      <c r="DN9" s="589"/>
      <c r="DO9" s="589"/>
      <c r="DP9" s="590"/>
      <c r="DQ9" s="594">
        <v>2555296</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545388</v>
      </c>
      <c r="S10" s="589"/>
      <c r="T10" s="589"/>
      <c r="U10" s="589"/>
      <c r="V10" s="589"/>
      <c r="W10" s="589"/>
      <c r="X10" s="589"/>
      <c r="Y10" s="590"/>
      <c r="Z10" s="641">
        <v>1.6</v>
      </c>
      <c r="AA10" s="641"/>
      <c r="AB10" s="641"/>
      <c r="AC10" s="641"/>
      <c r="AD10" s="642">
        <v>545388</v>
      </c>
      <c r="AE10" s="642"/>
      <c r="AF10" s="642"/>
      <c r="AG10" s="642"/>
      <c r="AH10" s="642"/>
      <c r="AI10" s="642"/>
      <c r="AJ10" s="642"/>
      <c r="AK10" s="642"/>
      <c r="AL10" s="611">
        <v>2.8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153869</v>
      </c>
      <c r="BH10" s="589"/>
      <c r="BI10" s="589"/>
      <c r="BJ10" s="589"/>
      <c r="BK10" s="589"/>
      <c r="BL10" s="589"/>
      <c r="BM10" s="589"/>
      <c r="BN10" s="590"/>
      <c r="BO10" s="641">
        <v>2.2000000000000002</v>
      </c>
      <c r="BP10" s="641"/>
      <c r="BQ10" s="641"/>
      <c r="BR10" s="641"/>
      <c r="BS10" s="594" t="s">
        <v>113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69843</v>
      </c>
      <c r="CS10" s="589"/>
      <c r="CT10" s="589"/>
      <c r="CU10" s="589"/>
      <c r="CV10" s="589"/>
      <c r="CW10" s="589"/>
      <c r="CX10" s="589"/>
      <c r="CY10" s="590"/>
      <c r="CZ10" s="641">
        <v>0.2</v>
      </c>
      <c r="DA10" s="641"/>
      <c r="DB10" s="641"/>
      <c r="DC10" s="641"/>
      <c r="DD10" s="594" t="s">
        <v>113</v>
      </c>
      <c r="DE10" s="589"/>
      <c r="DF10" s="589"/>
      <c r="DG10" s="589"/>
      <c r="DH10" s="589"/>
      <c r="DI10" s="589"/>
      <c r="DJ10" s="589"/>
      <c r="DK10" s="589"/>
      <c r="DL10" s="589"/>
      <c r="DM10" s="589"/>
      <c r="DN10" s="589"/>
      <c r="DO10" s="589"/>
      <c r="DP10" s="590"/>
      <c r="DQ10" s="594">
        <v>8221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58479</v>
      </c>
      <c r="S11" s="589"/>
      <c r="T11" s="589"/>
      <c r="U11" s="589"/>
      <c r="V11" s="589"/>
      <c r="W11" s="589"/>
      <c r="X11" s="589"/>
      <c r="Y11" s="590"/>
      <c r="Z11" s="641">
        <v>0.2</v>
      </c>
      <c r="AA11" s="641"/>
      <c r="AB11" s="641"/>
      <c r="AC11" s="641"/>
      <c r="AD11" s="642">
        <v>58479</v>
      </c>
      <c r="AE11" s="642"/>
      <c r="AF11" s="642"/>
      <c r="AG11" s="642"/>
      <c r="AH11" s="642"/>
      <c r="AI11" s="642"/>
      <c r="AJ11" s="642"/>
      <c r="AK11" s="642"/>
      <c r="AL11" s="611">
        <v>0.3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284754</v>
      </c>
      <c r="BH11" s="589"/>
      <c r="BI11" s="589"/>
      <c r="BJ11" s="589"/>
      <c r="BK11" s="589"/>
      <c r="BL11" s="589"/>
      <c r="BM11" s="589"/>
      <c r="BN11" s="590"/>
      <c r="BO11" s="641">
        <v>4.0999999999999996</v>
      </c>
      <c r="BP11" s="641"/>
      <c r="BQ11" s="641"/>
      <c r="BR11" s="641"/>
      <c r="BS11" s="594" t="s">
        <v>113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3931587</v>
      </c>
      <c r="CS11" s="589"/>
      <c r="CT11" s="589"/>
      <c r="CU11" s="589"/>
      <c r="CV11" s="589"/>
      <c r="CW11" s="589"/>
      <c r="CX11" s="589"/>
      <c r="CY11" s="590"/>
      <c r="CZ11" s="641">
        <v>12.1</v>
      </c>
      <c r="DA11" s="641"/>
      <c r="DB11" s="641"/>
      <c r="DC11" s="641"/>
      <c r="DD11" s="594">
        <v>2127211</v>
      </c>
      <c r="DE11" s="589"/>
      <c r="DF11" s="589"/>
      <c r="DG11" s="589"/>
      <c r="DH11" s="589"/>
      <c r="DI11" s="589"/>
      <c r="DJ11" s="589"/>
      <c r="DK11" s="589"/>
      <c r="DL11" s="589"/>
      <c r="DM11" s="589"/>
      <c r="DN11" s="589"/>
      <c r="DO11" s="589"/>
      <c r="DP11" s="590"/>
      <c r="DQ11" s="594">
        <v>1523372</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4098463</v>
      </c>
      <c r="BH12" s="589"/>
      <c r="BI12" s="589"/>
      <c r="BJ12" s="589"/>
      <c r="BK12" s="589"/>
      <c r="BL12" s="589"/>
      <c r="BM12" s="589"/>
      <c r="BN12" s="590"/>
      <c r="BO12" s="641">
        <v>58.6</v>
      </c>
      <c r="BP12" s="641"/>
      <c r="BQ12" s="641"/>
      <c r="BR12" s="641"/>
      <c r="BS12" s="594" t="s">
        <v>113</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621997</v>
      </c>
      <c r="CS12" s="589"/>
      <c r="CT12" s="589"/>
      <c r="CU12" s="589"/>
      <c r="CV12" s="589"/>
      <c r="CW12" s="589"/>
      <c r="CX12" s="589"/>
      <c r="CY12" s="590"/>
      <c r="CZ12" s="641">
        <v>1.9</v>
      </c>
      <c r="DA12" s="641"/>
      <c r="DB12" s="641"/>
      <c r="DC12" s="641"/>
      <c r="DD12" s="594">
        <v>107542</v>
      </c>
      <c r="DE12" s="589"/>
      <c r="DF12" s="589"/>
      <c r="DG12" s="589"/>
      <c r="DH12" s="589"/>
      <c r="DI12" s="589"/>
      <c r="DJ12" s="589"/>
      <c r="DK12" s="589"/>
      <c r="DL12" s="589"/>
      <c r="DM12" s="589"/>
      <c r="DN12" s="589"/>
      <c r="DO12" s="589"/>
      <c r="DP12" s="590"/>
      <c r="DQ12" s="594">
        <v>463913</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41698</v>
      </c>
      <c r="S13" s="589"/>
      <c r="T13" s="589"/>
      <c r="U13" s="589"/>
      <c r="V13" s="589"/>
      <c r="W13" s="589"/>
      <c r="X13" s="589"/>
      <c r="Y13" s="590"/>
      <c r="Z13" s="641">
        <v>0.1</v>
      </c>
      <c r="AA13" s="641"/>
      <c r="AB13" s="641"/>
      <c r="AC13" s="641"/>
      <c r="AD13" s="642">
        <v>41698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4013418</v>
      </c>
      <c r="BH13" s="589"/>
      <c r="BI13" s="589"/>
      <c r="BJ13" s="589"/>
      <c r="BK13" s="589"/>
      <c r="BL13" s="589"/>
      <c r="BM13" s="589"/>
      <c r="BN13" s="590"/>
      <c r="BO13" s="641">
        <v>57.4</v>
      </c>
      <c r="BP13" s="641"/>
      <c r="BQ13" s="641"/>
      <c r="BR13" s="641"/>
      <c r="BS13" s="594" t="s">
        <v>113</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3322680</v>
      </c>
      <c r="CS13" s="589"/>
      <c r="CT13" s="589"/>
      <c r="CU13" s="589"/>
      <c r="CV13" s="589"/>
      <c r="CW13" s="589"/>
      <c r="CX13" s="589"/>
      <c r="CY13" s="590"/>
      <c r="CZ13" s="641">
        <v>10.199999999999999</v>
      </c>
      <c r="DA13" s="641"/>
      <c r="DB13" s="641"/>
      <c r="DC13" s="641"/>
      <c r="DD13" s="594">
        <v>1325882</v>
      </c>
      <c r="DE13" s="589"/>
      <c r="DF13" s="589"/>
      <c r="DG13" s="589"/>
      <c r="DH13" s="589"/>
      <c r="DI13" s="589"/>
      <c r="DJ13" s="589"/>
      <c r="DK13" s="589"/>
      <c r="DL13" s="589"/>
      <c r="DM13" s="589"/>
      <c r="DN13" s="589"/>
      <c r="DO13" s="589"/>
      <c r="DP13" s="590"/>
      <c r="DQ13" s="594">
        <v>2009853</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132021</v>
      </c>
      <c r="BH14" s="589"/>
      <c r="BI14" s="589"/>
      <c r="BJ14" s="589"/>
      <c r="BK14" s="589"/>
      <c r="BL14" s="589"/>
      <c r="BM14" s="589"/>
      <c r="BN14" s="590"/>
      <c r="BO14" s="641">
        <v>1.9</v>
      </c>
      <c r="BP14" s="641"/>
      <c r="BQ14" s="641"/>
      <c r="BR14" s="641"/>
      <c r="BS14" s="594" t="s">
        <v>113</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1121298</v>
      </c>
      <c r="CS14" s="589"/>
      <c r="CT14" s="589"/>
      <c r="CU14" s="589"/>
      <c r="CV14" s="589"/>
      <c r="CW14" s="589"/>
      <c r="CX14" s="589"/>
      <c r="CY14" s="590"/>
      <c r="CZ14" s="641">
        <v>3.4</v>
      </c>
      <c r="DA14" s="641"/>
      <c r="DB14" s="641"/>
      <c r="DC14" s="641"/>
      <c r="DD14" s="594">
        <v>259595</v>
      </c>
      <c r="DE14" s="589"/>
      <c r="DF14" s="589"/>
      <c r="DG14" s="589"/>
      <c r="DH14" s="589"/>
      <c r="DI14" s="589"/>
      <c r="DJ14" s="589"/>
      <c r="DK14" s="589"/>
      <c r="DL14" s="589"/>
      <c r="DM14" s="589"/>
      <c r="DN14" s="589"/>
      <c r="DO14" s="589"/>
      <c r="DP14" s="590"/>
      <c r="DQ14" s="594">
        <v>920775</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13763</v>
      </c>
      <c r="S15" s="589"/>
      <c r="T15" s="589"/>
      <c r="U15" s="589"/>
      <c r="V15" s="589"/>
      <c r="W15" s="589"/>
      <c r="X15" s="589"/>
      <c r="Y15" s="590"/>
      <c r="Z15" s="641">
        <v>0</v>
      </c>
      <c r="AA15" s="641"/>
      <c r="AB15" s="641"/>
      <c r="AC15" s="641"/>
      <c r="AD15" s="642">
        <v>13763</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271556</v>
      </c>
      <c r="BH15" s="589"/>
      <c r="BI15" s="589"/>
      <c r="BJ15" s="589"/>
      <c r="BK15" s="589"/>
      <c r="BL15" s="589"/>
      <c r="BM15" s="589"/>
      <c r="BN15" s="590"/>
      <c r="BO15" s="641">
        <v>3.9</v>
      </c>
      <c r="BP15" s="641"/>
      <c r="BQ15" s="641"/>
      <c r="BR15" s="641"/>
      <c r="BS15" s="594" t="s">
        <v>113</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3387070</v>
      </c>
      <c r="CS15" s="589"/>
      <c r="CT15" s="589"/>
      <c r="CU15" s="589"/>
      <c r="CV15" s="589"/>
      <c r="CW15" s="589"/>
      <c r="CX15" s="589"/>
      <c r="CY15" s="590"/>
      <c r="CZ15" s="641">
        <v>10.4</v>
      </c>
      <c r="DA15" s="641"/>
      <c r="DB15" s="641"/>
      <c r="DC15" s="641"/>
      <c r="DD15" s="594">
        <v>563557</v>
      </c>
      <c r="DE15" s="589"/>
      <c r="DF15" s="589"/>
      <c r="DG15" s="589"/>
      <c r="DH15" s="589"/>
      <c r="DI15" s="589"/>
      <c r="DJ15" s="589"/>
      <c r="DK15" s="589"/>
      <c r="DL15" s="589"/>
      <c r="DM15" s="589"/>
      <c r="DN15" s="589"/>
      <c r="DO15" s="589"/>
      <c r="DP15" s="590"/>
      <c r="DQ15" s="594">
        <v>2284945</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12515583</v>
      </c>
      <c r="S16" s="589"/>
      <c r="T16" s="589"/>
      <c r="U16" s="589"/>
      <c r="V16" s="589"/>
      <c r="W16" s="589"/>
      <c r="X16" s="589"/>
      <c r="Y16" s="590"/>
      <c r="Z16" s="641">
        <v>37.200000000000003</v>
      </c>
      <c r="AA16" s="641"/>
      <c r="AB16" s="641"/>
      <c r="AC16" s="641"/>
      <c r="AD16" s="642">
        <v>11331257</v>
      </c>
      <c r="AE16" s="642"/>
      <c r="AF16" s="642"/>
      <c r="AG16" s="642"/>
      <c r="AH16" s="642"/>
      <c r="AI16" s="642"/>
      <c r="AJ16" s="642"/>
      <c r="AK16" s="642"/>
      <c r="AL16" s="611">
        <v>58.1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15063</v>
      </c>
      <c r="CS16" s="589"/>
      <c r="CT16" s="589"/>
      <c r="CU16" s="589"/>
      <c r="CV16" s="589"/>
      <c r="CW16" s="589"/>
      <c r="CX16" s="589"/>
      <c r="CY16" s="590"/>
      <c r="CZ16" s="641">
        <v>0</v>
      </c>
      <c r="DA16" s="641"/>
      <c r="DB16" s="641"/>
      <c r="DC16" s="641"/>
      <c r="DD16" s="594" t="s">
        <v>113</v>
      </c>
      <c r="DE16" s="589"/>
      <c r="DF16" s="589"/>
      <c r="DG16" s="589"/>
      <c r="DH16" s="589"/>
      <c r="DI16" s="589"/>
      <c r="DJ16" s="589"/>
      <c r="DK16" s="589"/>
      <c r="DL16" s="589"/>
      <c r="DM16" s="589"/>
      <c r="DN16" s="589"/>
      <c r="DO16" s="589"/>
      <c r="DP16" s="590"/>
      <c r="DQ16" s="594">
        <v>6455</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11331257</v>
      </c>
      <c r="S17" s="589"/>
      <c r="T17" s="589"/>
      <c r="U17" s="589"/>
      <c r="V17" s="589"/>
      <c r="W17" s="589"/>
      <c r="X17" s="589"/>
      <c r="Y17" s="590"/>
      <c r="Z17" s="641">
        <v>33.700000000000003</v>
      </c>
      <c r="AA17" s="641"/>
      <c r="AB17" s="641"/>
      <c r="AC17" s="641"/>
      <c r="AD17" s="642">
        <v>11331257</v>
      </c>
      <c r="AE17" s="642"/>
      <c r="AF17" s="642"/>
      <c r="AG17" s="642"/>
      <c r="AH17" s="642"/>
      <c r="AI17" s="642"/>
      <c r="AJ17" s="642"/>
      <c r="AK17" s="642"/>
      <c r="AL17" s="611">
        <v>58.1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5698901</v>
      </c>
      <c r="CS17" s="589"/>
      <c r="CT17" s="589"/>
      <c r="CU17" s="589"/>
      <c r="CV17" s="589"/>
      <c r="CW17" s="589"/>
      <c r="CX17" s="589"/>
      <c r="CY17" s="590"/>
      <c r="CZ17" s="641">
        <v>17.5</v>
      </c>
      <c r="DA17" s="641"/>
      <c r="DB17" s="641"/>
      <c r="DC17" s="641"/>
      <c r="DD17" s="594" t="s">
        <v>113</v>
      </c>
      <c r="DE17" s="589"/>
      <c r="DF17" s="589"/>
      <c r="DG17" s="589"/>
      <c r="DH17" s="589"/>
      <c r="DI17" s="589"/>
      <c r="DJ17" s="589"/>
      <c r="DK17" s="589"/>
      <c r="DL17" s="589"/>
      <c r="DM17" s="589"/>
      <c r="DN17" s="589"/>
      <c r="DO17" s="589"/>
      <c r="DP17" s="590"/>
      <c r="DQ17" s="594">
        <v>5493345</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1184315</v>
      </c>
      <c r="S18" s="589"/>
      <c r="T18" s="589"/>
      <c r="U18" s="589"/>
      <c r="V18" s="589"/>
      <c r="W18" s="589"/>
      <c r="X18" s="589"/>
      <c r="Y18" s="590"/>
      <c r="Z18" s="641">
        <v>3.5</v>
      </c>
      <c r="AA18" s="641"/>
      <c r="AB18" s="641"/>
      <c r="AC18" s="641"/>
      <c r="AD18" s="642" t="s">
        <v>113</v>
      </c>
      <c r="AE18" s="642"/>
      <c r="AF18" s="642"/>
      <c r="AG18" s="642"/>
      <c r="AH18" s="642"/>
      <c r="AI18" s="642"/>
      <c r="AJ18" s="642"/>
      <c r="AK18" s="642"/>
      <c r="AL18" s="611" t="s">
        <v>113</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11</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102881</v>
      </c>
      <c r="BH19" s="589"/>
      <c r="BI19" s="589"/>
      <c r="BJ19" s="589"/>
      <c r="BK19" s="589"/>
      <c r="BL19" s="589"/>
      <c r="BM19" s="589"/>
      <c r="BN19" s="590"/>
      <c r="BO19" s="641">
        <v>1.5</v>
      </c>
      <c r="BP19" s="641"/>
      <c r="BQ19" s="641"/>
      <c r="BR19" s="641"/>
      <c r="BS19" s="594" t="s">
        <v>113</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20502399</v>
      </c>
      <c r="S20" s="589"/>
      <c r="T20" s="589"/>
      <c r="U20" s="589"/>
      <c r="V20" s="589"/>
      <c r="W20" s="589"/>
      <c r="X20" s="589"/>
      <c r="Y20" s="590"/>
      <c r="Z20" s="641">
        <v>61</v>
      </c>
      <c r="AA20" s="641"/>
      <c r="AB20" s="641"/>
      <c r="AC20" s="641"/>
      <c r="AD20" s="642">
        <v>19318073</v>
      </c>
      <c r="AE20" s="642"/>
      <c r="AF20" s="642"/>
      <c r="AG20" s="642"/>
      <c r="AH20" s="642"/>
      <c r="AI20" s="642"/>
      <c r="AJ20" s="642"/>
      <c r="AK20" s="642"/>
      <c r="AL20" s="611">
        <v>99.1</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102881</v>
      </c>
      <c r="BH20" s="589"/>
      <c r="BI20" s="589"/>
      <c r="BJ20" s="589"/>
      <c r="BK20" s="589"/>
      <c r="BL20" s="589"/>
      <c r="BM20" s="589"/>
      <c r="BN20" s="590"/>
      <c r="BO20" s="641">
        <v>1.5</v>
      </c>
      <c r="BP20" s="641"/>
      <c r="BQ20" s="641"/>
      <c r="BR20" s="641"/>
      <c r="BS20" s="594" t="s">
        <v>113</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32589243</v>
      </c>
      <c r="CS20" s="589"/>
      <c r="CT20" s="589"/>
      <c r="CU20" s="589"/>
      <c r="CV20" s="589"/>
      <c r="CW20" s="589"/>
      <c r="CX20" s="589"/>
      <c r="CY20" s="590"/>
      <c r="CZ20" s="641">
        <v>100</v>
      </c>
      <c r="DA20" s="641"/>
      <c r="DB20" s="641"/>
      <c r="DC20" s="641"/>
      <c r="DD20" s="594">
        <v>4899022</v>
      </c>
      <c r="DE20" s="589"/>
      <c r="DF20" s="589"/>
      <c r="DG20" s="589"/>
      <c r="DH20" s="589"/>
      <c r="DI20" s="589"/>
      <c r="DJ20" s="589"/>
      <c r="DK20" s="589"/>
      <c r="DL20" s="589"/>
      <c r="DM20" s="589"/>
      <c r="DN20" s="589"/>
      <c r="DO20" s="589"/>
      <c r="DP20" s="590"/>
      <c r="DQ20" s="594">
        <v>22852900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7815</v>
      </c>
      <c r="S21" s="589"/>
      <c r="T21" s="589"/>
      <c r="U21" s="589"/>
      <c r="V21" s="589"/>
      <c r="W21" s="589"/>
      <c r="X21" s="589"/>
      <c r="Y21" s="590"/>
      <c r="Z21" s="641">
        <v>0</v>
      </c>
      <c r="AA21" s="641"/>
      <c r="AB21" s="641"/>
      <c r="AC21" s="641"/>
      <c r="AD21" s="642">
        <v>7815</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102881</v>
      </c>
      <c r="BH21" s="589"/>
      <c r="BI21" s="589"/>
      <c r="BJ21" s="589"/>
      <c r="BK21" s="589"/>
      <c r="BL21" s="589"/>
      <c r="BM21" s="589"/>
      <c r="BN21" s="590"/>
      <c r="BO21" s="641">
        <v>1.5</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141949</v>
      </c>
      <c r="S22" s="589"/>
      <c r="T22" s="589"/>
      <c r="U22" s="589"/>
      <c r="V22" s="589"/>
      <c r="W22" s="589"/>
      <c r="X22" s="589"/>
      <c r="Y22" s="590"/>
      <c r="Z22" s="641">
        <v>0.4</v>
      </c>
      <c r="AA22" s="641"/>
      <c r="AB22" s="641"/>
      <c r="AC22" s="641"/>
      <c r="AD22" s="642" t="s">
        <v>113</v>
      </c>
      <c r="AE22" s="642"/>
      <c r="AF22" s="642"/>
      <c r="AG22" s="642"/>
      <c r="AH22" s="642"/>
      <c r="AI22" s="642"/>
      <c r="AJ22" s="642"/>
      <c r="AK22" s="642"/>
      <c r="AL22" s="611" t="s">
        <v>113</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637075</v>
      </c>
      <c r="S23" s="589"/>
      <c r="T23" s="589"/>
      <c r="U23" s="589"/>
      <c r="V23" s="589"/>
      <c r="W23" s="589"/>
      <c r="X23" s="589"/>
      <c r="Y23" s="590"/>
      <c r="Z23" s="641">
        <v>1.9</v>
      </c>
      <c r="AA23" s="641"/>
      <c r="AB23" s="641"/>
      <c r="AC23" s="641"/>
      <c r="AD23" s="642">
        <v>123441</v>
      </c>
      <c r="AE23" s="642"/>
      <c r="AF23" s="642"/>
      <c r="AG23" s="642"/>
      <c r="AH23" s="642"/>
      <c r="AI23" s="642"/>
      <c r="AJ23" s="642"/>
      <c r="AK23" s="642"/>
      <c r="AL23" s="611">
        <v>0.6</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58144</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12721794</v>
      </c>
      <c r="CS24" s="639"/>
      <c r="CT24" s="639"/>
      <c r="CU24" s="639"/>
      <c r="CV24" s="639"/>
      <c r="CW24" s="639"/>
      <c r="CX24" s="639"/>
      <c r="CY24" s="686"/>
      <c r="CZ24" s="690">
        <v>39</v>
      </c>
      <c r="DA24" s="691"/>
      <c r="DB24" s="691"/>
      <c r="DC24" s="692"/>
      <c r="DD24" s="685">
        <v>10338100</v>
      </c>
      <c r="DE24" s="639"/>
      <c r="DF24" s="639"/>
      <c r="DG24" s="639"/>
      <c r="DH24" s="639"/>
      <c r="DI24" s="639"/>
      <c r="DJ24" s="639"/>
      <c r="DK24" s="686"/>
      <c r="DL24" s="685">
        <v>8205114</v>
      </c>
      <c r="DM24" s="639"/>
      <c r="DN24" s="639"/>
      <c r="DO24" s="639"/>
      <c r="DP24" s="639"/>
      <c r="DQ24" s="639"/>
      <c r="DR24" s="639"/>
      <c r="DS24" s="639"/>
      <c r="DT24" s="639"/>
      <c r="DU24" s="639"/>
      <c r="DV24" s="686"/>
      <c r="DW24" s="687">
        <v>42.1</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2147291</v>
      </c>
      <c r="S25" s="589"/>
      <c r="T25" s="589"/>
      <c r="U25" s="589"/>
      <c r="V25" s="589"/>
      <c r="W25" s="589"/>
      <c r="X25" s="589"/>
      <c r="Y25" s="590"/>
      <c r="Z25" s="641">
        <v>6.4</v>
      </c>
      <c r="AA25" s="641"/>
      <c r="AB25" s="641"/>
      <c r="AC25" s="641"/>
      <c r="AD25" s="642" t="s">
        <v>113</v>
      </c>
      <c r="AE25" s="642"/>
      <c r="AF25" s="642"/>
      <c r="AG25" s="642"/>
      <c r="AH25" s="642"/>
      <c r="AI25" s="642"/>
      <c r="AJ25" s="642"/>
      <c r="AK25" s="642"/>
      <c r="AL25" s="611" t="s">
        <v>113</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4161735</v>
      </c>
      <c r="CS25" s="607"/>
      <c r="CT25" s="607"/>
      <c r="CU25" s="607"/>
      <c r="CV25" s="607"/>
      <c r="CW25" s="607"/>
      <c r="CX25" s="607"/>
      <c r="CY25" s="608"/>
      <c r="CZ25" s="591">
        <v>12.8</v>
      </c>
      <c r="DA25" s="609"/>
      <c r="DB25" s="609"/>
      <c r="DC25" s="610"/>
      <c r="DD25" s="594">
        <v>3924054</v>
      </c>
      <c r="DE25" s="607"/>
      <c r="DF25" s="607"/>
      <c r="DG25" s="607"/>
      <c r="DH25" s="607"/>
      <c r="DI25" s="607"/>
      <c r="DJ25" s="607"/>
      <c r="DK25" s="608"/>
      <c r="DL25" s="594">
        <v>3803996</v>
      </c>
      <c r="DM25" s="607"/>
      <c r="DN25" s="607"/>
      <c r="DO25" s="607"/>
      <c r="DP25" s="607"/>
      <c r="DQ25" s="607"/>
      <c r="DR25" s="607"/>
      <c r="DS25" s="607"/>
      <c r="DT25" s="607"/>
      <c r="DU25" s="607"/>
      <c r="DV25" s="608"/>
      <c r="DW25" s="611">
        <v>19.5</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2815025</v>
      </c>
      <c r="CS26" s="589"/>
      <c r="CT26" s="589"/>
      <c r="CU26" s="589"/>
      <c r="CV26" s="589"/>
      <c r="CW26" s="589"/>
      <c r="CX26" s="589"/>
      <c r="CY26" s="590"/>
      <c r="CZ26" s="591">
        <v>8.6</v>
      </c>
      <c r="DA26" s="609"/>
      <c r="DB26" s="609"/>
      <c r="DC26" s="610"/>
      <c r="DD26" s="594">
        <v>2627590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3354620</v>
      </c>
      <c r="S27" s="589"/>
      <c r="T27" s="589"/>
      <c r="U27" s="589"/>
      <c r="V27" s="589"/>
      <c r="W27" s="589"/>
      <c r="X27" s="589"/>
      <c r="Y27" s="590"/>
      <c r="Z27" s="641">
        <v>10</v>
      </c>
      <c r="AA27" s="641"/>
      <c r="AB27" s="641"/>
      <c r="AC27" s="641"/>
      <c r="AD27" s="642" t="s">
        <v>113</v>
      </c>
      <c r="AE27" s="642"/>
      <c r="AF27" s="642"/>
      <c r="AG27" s="642"/>
      <c r="AH27" s="642"/>
      <c r="AI27" s="642"/>
      <c r="AJ27" s="642"/>
      <c r="AK27" s="642"/>
      <c r="AL27" s="611" t="s">
        <v>113</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6997060</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2861158</v>
      </c>
      <c r="CS27" s="607"/>
      <c r="CT27" s="607"/>
      <c r="CU27" s="607"/>
      <c r="CV27" s="607"/>
      <c r="CW27" s="607"/>
      <c r="CX27" s="607"/>
      <c r="CY27" s="608"/>
      <c r="CZ27" s="591">
        <v>8.8000000000000007</v>
      </c>
      <c r="DA27" s="609"/>
      <c r="DB27" s="609"/>
      <c r="DC27" s="610"/>
      <c r="DD27" s="594">
        <v>920701</v>
      </c>
      <c r="DE27" s="607"/>
      <c r="DF27" s="607"/>
      <c r="DG27" s="607"/>
      <c r="DH27" s="607"/>
      <c r="DI27" s="607"/>
      <c r="DJ27" s="607"/>
      <c r="DK27" s="608"/>
      <c r="DL27" s="594">
        <v>919473</v>
      </c>
      <c r="DM27" s="607"/>
      <c r="DN27" s="607"/>
      <c r="DO27" s="607"/>
      <c r="DP27" s="607"/>
      <c r="DQ27" s="607"/>
      <c r="DR27" s="607"/>
      <c r="DS27" s="607"/>
      <c r="DT27" s="607"/>
      <c r="DU27" s="607"/>
      <c r="DV27" s="608"/>
      <c r="DW27" s="611">
        <v>4.7</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100906</v>
      </c>
      <c r="S28" s="589"/>
      <c r="T28" s="589"/>
      <c r="U28" s="589"/>
      <c r="V28" s="589"/>
      <c r="W28" s="589"/>
      <c r="X28" s="589"/>
      <c r="Y28" s="590"/>
      <c r="Z28" s="641">
        <v>0.3</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5698901</v>
      </c>
      <c r="CS28" s="589"/>
      <c r="CT28" s="589"/>
      <c r="CU28" s="589"/>
      <c r="CV28" s="589"/>
      <c r="CW28" s="589"/>
      <c r="CX28" s="589"/>
      <c r="CY28" s="590"/>
      <c r="CZ28" s="591">
        <v>17.5</v>
      </c>
      <c r="DA28" s="609"/>
      <c r="DB28" s="609"/>
      <c r="DC28" s="610"/>
      <c r="DD28" s="594">
        <v>5493345</v>
      </c>
      <c r="DE28" s="589"/>
      <c r="DF28" s="589"/>
      <c r="DG28" s="589"/>
      <c r="DH28" s="589"/>
      <c r="DI28" s="589"/>
      <c r="DJ28" s="589"/>
      <c r="DK28" s="590"/>
      <c r="DL28" s="594">
        <v>3481645</v>
      </c>
      <c r="DM28" s="589"/>
      <c r="DN28" s="589"/>
      <c r="DO28" s="589"/>
      <c r="DP28" s="589"/>
      <c r="DQ28" s="589"/>
      <c r="DR28" s="589"/>
      <c r="DS28" s="589"/>
      <c r="DT28" s="589"/>
      <c r="DU28" s="589"/>
      <c r="DV28" s="590"/>
      <c r="DW28" s="611">
        <v>17.899999999999999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263267</v>
      </c>
      <c r="S29" s="589"/>
      <c r="T29" s="589"/>
      <c r="U29" s="589"/>
      <c r="V29" s="589"/>
      <c r="W29" s="589"/>
      <c r="X29" s="589"/>
      <c r="Y29" s="590"/>
      <c r="Z29" s="641">
        <v>0.8</v>
      </c>
      <c r="AA29" s="641"/>
      <c r="AB29" s="641"/>
      <c r="AC29" s="641"/>
      <c r="AD29" s="642" t="s">
        <v>113</v>
      </c>
      <c r="AE29" s="642"/>
      <c r="AF29" s="642"/>
      <c r="AG29" s="642"/>
      <c r="AH29" s="642"/>
      <c r="AI29" s="642"/>
      <c r="AJ29" s="642"/>
      <c r="AK29" s="642"/>
      <c r="AL29" s="611" t="s">
        <v>113</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5698901</v>
      </c>
      <c r="CS29" s="607"/>
      <c r="CT29" s="607"/>
      <c r="CU29" s="607"/>
      <c r="CV29" s="607"/>
      <c r="CW29" s="607"/>
      <c r="CX29" s="607"/>
      <c r="CY29" s="608"/>
      <c r="CZ29" s="591">
        <v>17.5</v>
      </c>
      <c r="DA29" s="609"/>
      <c r="DB29" s="609"/>
      <c r="DC29" s="610"/>
      <c r="DD29" s="594">
        <v>5493345</v>
      </c>
      <c r="DE29" s="607"/>
      <c r="DF29" s="607"/>
      <c r="DG29" s="607"/>
      <c r="DH29" s="607"/>
      <c r="DI29" s="607"/>
      <c r="DJ29" s="607"/>
      <c r="DK29" s="608"/>
      <c r="DL29" s="594">
        <v>3481645</v>
      </c>
      <c r="DM29" s="607"/>
      <c r="DN29" s="607"/>
      <c r="DO29" s="607"/>
      <c r="DP29" s="607"/>
      <c r="DQ29" s="607"/>
      <c r="DR29" s="607"/>
      <c r="DS29" s="607"/>
      <c r="DT29" s="607"/>
      <c r="DU29" s="607"/>
      <c r="DV29" s="608"/>
      <c r="DW29" s="611">
        <v>17.899999999999999</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1599713</v>
      </c>
      <c r="S30" s="589"/>
      <c r="T30" s="589"/>
      <c r="U30" s="589"/>
      <c r="V30" s="589"/>
      <c r="W30" s="589"/>
      <c r="X30" s="589"/>
      <c r="Y30" s="590"/>
      <c r="Z30" s="641">
        <v>4.8</v>
      </c>
      <c r="AA30" s="641"/>
      <c r="AB30" s="641"/>
      <c r="AC30" s="641"/>
      <c r="AD30" s="642" t="s">
        <v>113</v>
      </c>
      <c r="AE30" s="642"/>
      <c r="AF30" s="642"/>
      <c r="AG30" s="642"/>
      <c r="AH30" s="642"/>
      <c r="AI30" s="642"/>
      <c r="AJ30" s="642"/>
      <c r="AK30" s="642"/>
      <c r="AL30" s="611" t="s">
        <v>113</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98.2</v>
      </c>
      <c r="BH30" s="655"/>
      <c r="BI30" s="655"/>
      <c r="BJ30" s="655"/>
      <c r="BK30" s="655"/>
      <c r="BL30" s="655"/>
      <c r="BM30" s="656">
        <v>92.5</v>
      </c>
      <c r="BN30" s="655"/>
      <c r="BO30" s="655"/>
      <c r="BP30" s="655"/>
      <c r="BQ30" s="657"/>
      <c r="BR30" s="654">
        <v>98.2</v>
      </c>
      <c r="BS30" s="655"/>
      <c r="BT30" s="655"/>
      <c r="BU30" s="655"/>
      <c r="BV30" s="655"/>
      <c r="BW30" s="655"/>
      <c r="BX30" s="656">
        <v>92.2</v>
      </c>
      <c r="BY30" s="655"/>
      <c r="BZ30" s="655"/>
      <c r="CA30" s="655"/>
      <c r="CB30" s="657"/>
      <c r="CD30" s="660"/>
      <c r="CE30" s="661"/>
      <c r="CF30" s="625" t="s">
        <v>291</v>
      </c>
      <c r="CG30" s="622"/>
      <c r="CH30" s="622"/>
      <c r="CI30" s="622"/>
      <c r="CJ30" s="622"/>
      <c r="CK30" s="622"/>
      <c r="CL30" s="622"/>
      <c r="CM30" s="622"/>
      <c r="CN30" s="622"/>
      <c r="CO30" s="622"/>
      <c r="CP30" s="622"/>
      <c r="CQ30" s="623"/>
      <c r="CR30" s="588">
        <v>5314178</v>
      </c>
      <c r="CS30" s="589"/>
      <c r="CT30" s="589"/>
      <c r="CU30" s="589"/>
      <c r="CV30" s="589"/>
      <c r="CW30" s="589"/>
      <c r="CX30" s="589"/>
      <c r="CY30" s="590"/>
      <c r="CZ30" s="591">
        <v>16.3</v>
      </c>
      <c r="DA30" s="609"/>
      <c r="DB30" s="609"/>
      <c r="DC30" s="610"/>
      <c r="DD30" s="594">
        <v>5137538</v>
      </c>
      <c r="DE30" s="589"/>
      <c r="DF30" s="589"/>
      <c r="DG30" s="589"/>
      <c r="DH30" s="589"/>
      <c r="DI30" s="589"/>
      <c r="DJ30" s="589"/>
      <c r="DK30" s="590"/>
      <c r="DL30" s="594">
        <v>3125838</v>
      </c>
      <c r="DM30" s="589"/>
      <c r="DN30" s="589"/>
      <c r="DO30" s="589"/>
      <c r="DP30" s="589"/>
      <c r="DQ30" s="589"/>
      <c r="DR30" s="589"/>
      <c r="DS30" s="589"/>
      <c r="DT30" s="589"/>
      <c r="DU30" s="589"/>
      <c r="DV30" s="590"/>
      <c r="DW30" s="611">
        <v>16</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1609295</v>
      </c>
      <c r="S31" s="589"/>
      <c r="T31" s="589"/>
      <c r="U31" s="589"/>
      <c r="V31" s="589"/>
      <c r="W31" s="589"/>
      <c r="X31" s="589"/>
      <c r="Y31" s="590"/>
      <c r="Z31" s="641">
        <v>4.8</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95.2</v>
      </c>
      <c r="BN31" s="653"/>
      <c r="BO31" s="653"/>
      <c r="BP31" s="653"/>
      <c r="BQ31" s="617"/>
      <c r="BR31" s="652">
        <v>98.8</v>
      </c>
      <c r="BS31" s="607"/>
      <c r="BT31" s="607"/>
      <c r="BU31" s="607"/>
      <c r="BV31" s="607"/>
      <c r="BW31" s="607"/>
      <c r="BX31" s="643">
        <v>94.9</v>
      </c>
      <c r="BY31" s="653"/>
      <c r="BZ31" s="653"/>
      <c r="CA31" s="653"/>
      <c r="CB31" s="617"/>
      <c r="CD31" s="660"/>
      <c r="CE31" s="661"/>
      <c r="CF31" s="625" t="s">
        <v>295</v>
      </c>
      <c r="CG31" s="622"/>
      <c r="CH31" s="622"/>
      <c r="CI31" s="622"/>
      <c r="CJ31" s="622"/>
      <c r="CK31" s="622"/>
      <c r="CL31" s="622"/>
      <c r="CM31" s="622"/>
      <c r="CN31" s="622"/>
      <c r="CO31" s="622"/>
      <c r="CP31" s="622"/>
      <c r="CQ31" s="623"/>
      <c r="CR31" s="588">
        <v>384723</v>
      </c>
      <c r="CS31" s="607"/>
      <c r="CT31" s="607"/>
      <c r="CU31" s="607"/>
      <c r="CV31" s="607"/>
      <c r="CW31" s="607"/>
      <c r="CX31" s="607"/>
      <c r="CY31" s="608"/>
      <c r="CZ31" s="591">
        <v>1.2</v>
      </c>
      <c r="DA31" s="609"/>
      <c r="DB31" s="609"/>
      <c r="DC31" s="610"/>
      <c r="DD31" s="594">
        <v>355807</v>
      </c>
      <c r="DE31" s="607"/>
      <c r="DF31" s="607"/>
      <c r="DG31" s="607"/>
      <c r="DH31" s="607"/>
      <c r="DI31" s="607"/>
      <c r="DJ31" s="607"/>
      <c r="DK31" s="608"/>
      <c r="DL31" s="594">
        <v>355807</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573683</v>
      </c>
      <c r="S32" s="589"/>
      <c r="T32" s="589"/>
      <c r="U32" s="589"/>
      <c r="V32" s="589"/>
      <c r="W32" s="589"/>
      <c r="X32" s="589"/>
      <c r="Y32" s="590"/>
      <c r="Z32" s="641">
        <v>1.7</v>
      </c>
      <c r="AA32" s="641"/>
      <c r="AB32" s="641"/>
      <c r="AC32" s="641"/>
      <c r="AD32" s="642">
        <v>44470</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97.5</v>
      </c>
      <c r="BH32" s="573"/>
      <c r="BI32" s="573"/>
      <c r="BJ32" s="573"/>
      <c r="BK32" s="573"/>
      <c r="BL32" s="573"/>
      <c r="BM32" s="636">
        <v>90.2</v>
      </c>
      <c r="BN32" s="573"/>
      <c r="BO32" s="573"/>
      <c r="BP32" s="573"/>
      <c r="BQ32" s="630"/>
      <c r="BR32" s="651">
        <v>97.6</v>
      </c>
      <c r="BS32" s="573"/>
      <c r="BT32" s="573"/>
      <c r="BU32" s="573"/>
      <c r="BV32" s="573"/>
      <c r="BW32" s="573"/>
      <c r="BX32" s="636">
        <v>89.7</v>
      </c>
      <c r="BY32" s="573"/>
      <c r="BZ32" s="573"/>
      <c r="CA32" s="573"/>
      <c r="CB32" s="630"/>
      <c r="CD32" s="662"/>
      <c r="CE32" s="663"/>
      <c r="CF32" s="625" t="s">
        <v>298</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2603300</v>
      </c>
      <c r="S33" s="589"/>
      <c r="T33" s="589"/>
      <c r="U33" s="589"/>
      <c r="V33" s="589"/>
      <c r="W33" s="589"/>
      <c r="X33" s="589"/>
      <c r="Y33" s="590"/>
      <c r="Z33" s="641">
        <v>7.7</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14953364</v>
      </c>
      <c r="CS33" s="607"/>
      <c r="CT33" s="607"/>
      <c r="CU33" s="607"/>
      <c r="CV33" s="607"/>
      <c r="CW33" s="607"/>
      <c r="CX33" s="607"/>
      <c r="CY33" s="608"/>
      <c r="CZ33" s="591">
        <v>45.9</v>
      </c>
      <c r="DA33" s="609"/>
      <c r="DB33" s="609"/>
      <c r="DC33" s="610"/>
      <c r="DD33" s="594">
        <v>11877184</v>
      </c>
      <c r="DE33" s="607"/>
      <c r="DF33" s="607"/>
      <c r="DG33" s="607"/>
      <c r="DH33" s="607"/>
      <c r="DI33" s="607"/>
      <c r="DJ33" s="607"/>
      <c r="DK33" s="608"/>
      <c r="DL33" s="594">
        <v>8371449</v>
      </c>
      <c r="DM33" s="607"/>
      <c r="DN33" s="607"/>
      <c r="DO33" s="607"/>
      <c r="DP33" s="607"/>
      <c r="DQ33" s="607"/>
      <c r="DR33" s="607"/>
      <c r="DS33" s="607"/>
      <c r="DT33" s="607"/>
      <c r="DU33" s="607"/>
      <c r="DV33" s="608"/>
      <c r="DW33" s="611">
        <v>42.9</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4164586</v>
      </c>
      <c r="CS34" s="589"/>
      <c r="CT34" s="589"/>
      <c r="CU34" s="589"/>
      <c r="CV34" s="589"/>
      <c r="CW34" s="589"/>
      <c r="CX34" s="589"/>
      <c r="CY34" s="590"/>
      <c r="CZ34" s="591">
        <v>12.8</v>
      </c>
      <c r="DA34" s="609"/>
      <c r="DB34" s="609"/>
      <c r="DC34" s="610"/>
      <c r="DD34" s="594">
        <v>3102369</v>
      </c>
      <c r="DE34" s="589"/>
      <c r="DF34" s="589"/>
      <c r="DG34" s="589"/>
      <c r="DH34" s="589"/>
      <c r="DI34" s="589"/>
      <c r="DJ34" s="589"/>
      <c r="DK34" s="590"/>
      <c r="DL34" s="594">
        <v>2548685</v>
      </c>
      <c r="DM34" s="589"/>
      <c r="DN34" s="589"/>
      <c r="DO34" s="589"/>
      <c r="DP34" s="589"/>
      <c r="DQ34" s="589"/>
      <c r="DR34" s="589"/>
      <c r="DS34" s="589"/>
      <c r="DT34" s="589"/>
      <c r="DU34" s="589"/>
      <c r="DV34" s="590"/>
      <c r="DW34" s="611">
        <v>13.1</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t="s">
        <v>113</v>
      </c>
      <c r="S35" s="589"/>
      <c r="T35" s="589"/>
      <c r="U35" s="589"/>
      <c r="V35" s="589"/>
      <c r="W35" s="589"/>
      <c r="X35" s="589"/>
      <c r="Y35" s="590"/>
      <c r="Z35" s="641" t="s">
        <v>113</v>
      </c>
      <c r="AA35" s="641"/>
      <c r="AB35" s="641"/>
      <c r="AC35" s="641"/>
      <c r="AD35" s="642" t="s">
        <v>113</v>
      </c>
      <c r="AE35" s="642"/>
      <c r="AF35" s="642"/>
      <c r="AG35" s="642"/>
      <c r="AH35" s="642"/>
      <c r="AI35" s="642"/>
      <c r="AJ35" s="642"/>
      <c r="AK35" s="642"/>
      <c r="AL35" s="611" t="s">
        <v>113</v>
      </c>
      <c r="AM35" s="643"/>
      <c r="AN35" s="643"/>
      <c r="AO35" s="644"/>
      <c r="AP35" s="186"/>
      <c r="AQ35" s="645" t="s">
        <v>306</v>
      </c>
      <c r="AR35" s="646"/>
      <c r="AS35" s="646"/>
      <c r="AT35" s="646"/>
      <c r="AU35" s="646"/>
      <c r="AV35" s="646"/>
      <c r="AW35" s="646"/>
      <c r="AX35" s="646"/>
      <c r="AY35" s="647"/>
      <c r="AZ35" s="638">
        <v>4770989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346993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665241</v>
      </c>
      <c r="CS35" s="607"/>
      <c r="CT35" s="607"/>
      <c r="CU35" s="607"/>
      <c r="CV35" s="607"/>
      <c r="CW35" s="607"/>
      <c r="CX35" s="607"/>
      <c r="CY35" s="608"/>
      <c r="CZ35" s="591">
        <v>2</v>
      </c>
      <c r="DA35" s="609"/>
      <c r="DB35" s="609"/>
      <c r="DC35" s="610"/>
      <c r="DD35" s="594">
        <v>411419</v>
      </c>
      <c r="DE35" s="607"/>
      <c r="DF35" s="607"/>
      <c r="DG35" s="607"/>
      <c r="DH35" s="607"/>
      <c r="DI35" s="607"/>
      <c r="DJ35" s="607"/>
      <c r="DK35" s="608"/>
      <c r="DL35" s="594">
        <v>359358</v>
      </c>
      <c r="DM35" s="607"/>
      <c r="DN35" s="607"/>
      <c r="DO35" s="607"/>
      <c r="DP35" s="607"/>
      <c r="DQ35" s="607"/>
      <c r="DR35" s="607"/>
      <c r="DS35" s="607"/>
      <c r="DT35" s="607"/>
      <c r="DU35" s="607"/>
      <c r="DV35" s="608"/>
      <c r="DW35" s="611">
        <v>1.8</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33599457</v>
      </c>
      <c r="S36" s="629"/>
      <c r="T36" s="629"/>
      <c r="U36" s="629"/>
      <c r="V36" s="629"/>
      <c r="W36" s="629"/>
      <c r="X36" s="629"/>
      <c r="Y36" s="632"/>
      <c r="Z36" s="633">
        <v>100</v>
      </c>
      <c r="AA36" s="633"/>
      <c r="AB36" s="633"/>
      <c r="AC36" s="633"/>
      <c r="AD36" s="634">
        <v>19493799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1990581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197629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3136983</v>
      </c>
      <c r="CS36" s="589"/>
      <c r="CT36" s="589"/>
      <c r="CU36" s="589"/>
      <c r="CV36" s="589"/>
      <c r="CW36" s="589"/>
      <c r="CX36" s="589"/>
      <c r="CY36" s="590"/>
      <c r="CZ36" s="591">
        <v>9.6</v>
      </c>
      <c r="DA36" s="609"/>
      <c r="DB36" s="609"/>
      <c r="DC36" s="610"/>
      <c r="DD36" s="594">
        <v>2643041</v>
      </c>
      <c r="DE36" s="589"/>
      <c r="DF36" s="589"/>
      <c r="DG36" s="589"/>
      <c r="DH36" s="589"/>
      <c r="DI36" s="589"/>
      <c r="DJ36" s="589"/>
      <c r="DK36" s="590"/>
      <c r="DL36" s="594">
        <v>2424677</v>
      </c>
      <c r="DM36" s="589"/>
      <c r="DN36" s="589"/>
      <c r="DO36" s="589"/>
      <c r="DP36" s="589"/>
      <c r="DQ36" s="589"/>
      <c r="DR36" s="589"/>
      <c r="DS36" s="589"/>
      <c r="DT36" s="589"/>
      <c r="DU36" s="589"/>
      <c r="DV36" s="590"/>
      <c r="DW36" s="611">
        <v>12.4</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741544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9566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1320232</v>
      </c>
      <c r="CS37" s="607"/>
      <c r="CT37" s="607"/>
      <c r="CU37" s="607"/>
      <c r="CV37" s="607"/>
      <c r="CW37" s="607"/>
      <c r="CX37" s="607"/>
      <c r="CY37" s="608"/>
      <c r="CZ37" s="591">
        <v>4.0999999999999996</v>
      </c>
      <c r="DA37" s="609"/>
      <c r="DB37" s="609"/>
      <c r="DC37" s="610"/>
      <c r="DD37" s="594">
        <v>1297469</v>
      </c>
      <c r="DE37" s="607"/>
      <c r="DF37" s="607"/>
      <c r="DG37" s="607"/>
      <c r="DH37" s="607"/>
      <c r="DI37" s="607"/>
      <c r="DJ37" s="607"/>
      <c r="DK37" s="608"/>
      <c r="DL37" s="594">
        <v>1297469</v>
      </c>
      <c r="DM37" s="607"/>
      <c r="DN37" s="607"/>
      <c r="DO37" s="607"/>
      <c r="DP37" s="607"/>
      <c r="DQ37" s="607"/>
      <c r="DR37" s="607"/>
      <c r="DS37" s="607"/>
      <c r="DT37" s="607"/>
      <c r="DU37" s="607"/>
      <c r="DV37" s="608"/>
      <c r="DW37" s="611">
        <v>6.7</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409073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16359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4361916</v>
      </c>
      <c r="CS38" s="589"/>
      <c r="CT38" s="589"/>
      <c r="CU38" s="589"/>
      <c r="CV38" s="589"/>
      <c r="CW38" s="589"/>
      <c r="CX38" s="589"/>
      <c r="CY38" s="590"/>
      <c r="CZ38" s="591">
        <v>13.4</v>
      </c>
      <c r="DA38" s="609"/>
      <c r="DB38" s="609"/>
      <c r="DC38" s="610"/>
      <c r="DD38" s="594">
        <v>4033547</v>
      </c>
      <c r="DE38" s="589"/>
      <c r="DF38" s="589"/>
      <c r="DG38" s="589"/>
      <c r="DH38" s="589"/>
      <c r="DI38" s="589"/>
      <c r="DJ38" s="589"/>
      <c r="DK38" s="590"/>
      <c r="DL38" s="594">
        <v>3038729</v>
      </c>
      <c r="DM38" s="589"/>
      <c r="DN38" s="589"/>
      <c r="DO38" s="589"/>
      <c r="DP38" s="589"/>
      <c r="DQ38" s="589"/>
      <c r="DR38" s="589"/>
      <c r="DS38" s="589"/>
      <c r="DT38" s="589"/>
      <c r="DU38" s="589"/>
      <c r="DV38" s="590"/>
      <c r="DW38" s="611">
        <v>15.6</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128</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2624638</v>
      </c>
      <c r="CS39" s="607"/>
      <c r="CT39" s="607"/>
      <c r="CU39" s="607"/>
      <c r="CV39" s="607"/>
      <c r="CW39" s="607"/>
      <c r="CX39" s="607"/>
      <c r="CY39" s="608"/>
      <c r="CZ39" s="591">
        <v>8.1</v>
      </c>
      <c r="DA39" s="609"/>
      <c r="DB39" s="609"/>
      <c r="DC39" s="610"/>
      <c r="DD39" s="594">
        <v>1686808</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474954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323</v>
      </c>
      <c r="CS40" s="589"/>
      <c r="CT40" s="589"/>
      <c r="CU40" s="589"/>
      <c r="CV40" s="589"/>
      <c r="CW40" s="589"/>
      <c r="CX40" s="589"/>
      <c r="CY40" s="590"/>
      <c r="CZ40" s="591" t="s">
        <v>323</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1154709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249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4914085</v>
      </c>
      <c r="CS42" s="589"/>
      <c r="CT42" s="589"/>
      <c r="CU42" s="589"/>
      <c r="CV42" s="589"/>
      <c r="CW42" s="589"/>
      <c r="CX42" s="589"/>
      <c r="CY42" s="590"/>
      <c r="CZ42" s="591">
        <v>15.1</v>
      </c>
      <c r="DA42" s="592"/>
      <c r="DB42" s="592"/>
      <c r="DC42" s="593"/>
      <c r="DD42" s="594">
        <v>637616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51568</v>
      </c>
      <c r="CS43" s="607"/>
      <c r="CT43" s="607"/>
      <c r="CU43" s="607"/>
      <c r="CV43" s="607"/>
      <c r="CW43" s="607"/>
      <c r="CX43" s="607"/>
      <c r="CY43" s="608"/>
      <c r="CZ43" s="591">
        <v>0.2</v>
      </c>
      <c r="DA43" s="609"/>
      <c r="DB43" s="609"/>
      <c r="DC43" s="610"/>
      <c r="DD43" s="594">
        <v>2568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4899022</v>
      </c>
      <c r="CS44" s="589"/>
      <c r="CT44" s="589"/>
      <c r="CU44" s="589"/>
      <c r="CV44" s="589"/>
      <c r="CW44" s="589"/>
      <c r="CX44" s="589"/>
      <c r="CY44" s="590"/>
      <c r="CZ44" s="591">
        <v>15</v>
      </c>
      <c r="DA44" s="592"/>
      <c r="DB44" s="592"/>
      <c r="DC44" s="593"/>
      <c r="DD44" s="594">
        <v>631161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2746145</v>
      </c>
      <c r="CS45" s="607"/>
      <c r="CT45" s="607"/>
      <c r="CU45" s="607"/>
      <c r="CV45" s="607"/>
      <c r="CW45" s="607"/>
      <c r="CX45" s="607"/>
      <c r="CY45" s="608"/>
      <c r="CZ45" s="591">
        <v>8.4</v>
      </c>
      <c r="DA45" s="609"/>
      <c r="DB45" s="609"/>
      <c r="DC45" s="610"/>
      <c r="DD45" s="594">
        <v>189377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1950312</v>
      </c>
      <c r="CS46" s="589"/>
      <c r="CT46" s="589"/>
      <c r="CU46" s="589"/>
      <c r="CV46" s="589"/>
      <c r="CW46" s="589"/>
      <c r="CX46" s="589"/>
      <c r="CY46" s="590"/>
      <c r="CZ46" s="591">
        <v>6</v>
      </c>
      <c r="DA46" s="592"/>
      <c r="DB46" s="592"/>
      <c r="DC46" s="593"/>
      <c r="DD46" s="594">
        <v>428506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15063</v>
      </c>
      <c r="CS47" s="607"/>
      <c r="CT47" s="607"/>
      <c r="CU47" s="607"/>
      <c r="CV47" s="607"/>
      <c r="CW47" s="607"/>
      <c r="CX47" s="607"/>
      <c r="CY47" s="608"/>
      <c r="CZ47" s="591">
        <v>0</v>
      </c>
      <c r="DA47" s="609"/>
      <c r="DB47" s="609"/>
      <c r="DC47" s="610"/>
      <c r="DD47" s="594">
        <v>6455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32589243</v>
      </c>
      <c r="CS49" s="573"/>
      <c r="CT49" s="573"/>
      <c r="CU49" s="573"/>
      <c r="CV49" s="573"/>
      <c r="CW49" s="573"/>
      <c r="CX49" s="573"/>
      <c r="CY49" s="574"/>
      <c r="CZ49" s="575">
        <v>100</v>
      </c>
      <c r="DA49" s="576"/>
      <c r="DB49" s="576"/>
      <c r="DC49" s="577"/>
      <c r="DD49" s="578">
        <v>22852900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33547</v>
      </c>
      <c r="R7" s="1101"/>
      <c r="S7" s="1101"/>
      <c r="T7" s="1101"/>
      <c r="U7" s="1101"/>
      <c r="V7" s="1101">
        <v>32537</v>
      </c>
      <c r="W7" s="1101"/>
      <c r="X7" s="1101"/>
      <c r="Y7" s="1101"/>
      <c r="Z7" s="1101"/>
      <c r="AA7" s="1101">
        <v>1010</v>
      </c>
      <c r="AB7" s="1101"/>
      <c r="AC7" s="1101"/>
      <c r="AD7" s="1101"/>
      <c r="AE7" s="1102"/>
      <c r="AF7" s="1103">
        <v>863</v>
      </c>
      <c r="AG7" s="1104"/>
      <c r="AH7" s="1104"/>
      <c r="AI7" s="1104"/>
      <c r="AJ7" s="1105"/>
      <c r="AK7" s="1087">
        <v>1600</v>
      </c>
      <c r="AL7" s="1088"/>
      <c r="AM7" s="1088"/>
      <c r="AN7" s="1088"/>
      <c r="AO7" s="1088"/>
      <c r="AP7" s="1088">
        <v>27962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v>11</v>
      </c>
      <c r="CI7" s="1085"/>
      <c r="CJ7" s="1085"/>
      <c r="CK7" s="1085"/>
      <c r="CL7" s="1086"/>
      <c r="CM7" s="1084">
        <v>173</v>
      </c>
      <c r="CN7" s="1085"/>
      <c r="CO7" s="1085"/>
      <c r="CP7" s="1085"/>
      <c r="CQ7" s="1086"/>
      <c r="CR7" s="1084">
        <v>27</v>
      </c>
      <c r="CS7" s="1085"/>
      <c r="CT7" s="1085"/>
      <c r="CU7" s="1085"/>
      <c r="CV7" s="1086"/>
      <c r="CW7" s="1084" t="s">
        <v>551</v>
      </c>
      <c r="CX7" s="1085"/>
      <c r="CY7" s="1085"/>
      <c r="CZ7" s="1085"/>
      <c r="DA7" s="1086"/>
      <c r="DB7" s="1084" t="s">
        <v>551</v>
      </c>
      <c r="DC7" s="1085"/>
      <c r="DD7" s="1085"/>
      <c r="DE7" s="1085"/>
      <c r="DF7" s="1086"/>
      <c r="DG7" s="1084" t="s">
        <v>551</v>
      </c>
      <c r="DH7" s="1085"/>
      <c r="DI7" s="1085"/>
      <c r="DJ7" s="1085"/>
      <c r="DK7" s="1086"/>
      <c r="DL7" s="1084" t="s">
        <v>551</v>
      </c>
      <c r="DM7" s="1085"/>
      <c r="DN7" s="1085"/>
      <c r="DO7" s="1085"/>
      <c r="DP7" s="1086"/>
      <c r="DQ7" s="1084" t="s">
        <v>551</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-4</v>
      </c>
      <c r="CI8" s="986"/>
      <c r="CJ8" s="986"/>
      <c r="CK8" s="986"/>
      <c r="CL8" s="987"/>
      <c r="CM8" s="985">
        <v>9</v>
      </c>
      <c r="CN8" s="986"/>
      <c r="CO8" s="986"/>
      <c r="CP8" s="986"/>
      <c r="CQ8" s="987"/>
      <c r="CR8" s="985">
        <v>28</v>
      </c>
      <c r="CS8" s="986"/>
      <c r="CT8" s="986"/>
      <c r="CU8" s="986"/>
      <c r="CV8" s="987"/>
      <c r="CW8" s="985" t="s">
        <v>551</v>
      </c>
      <c r="CX8" s="986"/>
      <c r="CY8" s="986"/>
      <c r="CZ8" s="986"/>
      <c r="DA8" s="987"/>
      <c r="DB8" s="985" t="s">
        <v>551</v>
      </c>
      <c r="DC8" s="986"/>
      <c r="DD8" s="986"/>
      <c r="DE8" s="986"/>
      <c r="DF8" s="987"/>
      <c r="DG8" s="985" t="s">
        <v>551</v>
      </c>
      <c r="DH8" s="986"/>
      <c r="DI8" s="986"/>
      <c r="DJ8" s="986"/>
      <c r="DK8" s="987"/>
      <c r="DL8" s="985" t="s">
        <v>551</v>
      </c>
      <c r="DM8" s="986"/>
      <c r="DN8" s="986"/>
      <c r="DO8" s="986"/>
      <c r="DP8" s="987"/>
      <c r="DQ8" s="985" t="s">
        <v>551</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6</v>
      </c>
      <c r="CI9" s="986"/>
      <c r="CJ9" s="986"/>
      <c r="CK9" s="986"/>
      <c r="CL9" s="987"/>
      <c r="CM9" s="985">
        <v>198</v>
      </c>
      <c r="CN9" s="986"/>
      <c r="CO9" s="986"/>
      <c r="CP9" s="986"/>
      <c r="CQ9" s="987"/>
      <c r="CR9" s="985">
        <v>32</v>
      </c>
      <c r="CS9" s="986"/>
      <c r="CT9" s="986"/>
      <c r="CU9" s="986"/>
      <c r="CV9" s="987"/>
      <c r="CW9" s="985" t="s">
        <v>551</v>
      </c>
      <c r="CX9" s="986"/>
      <c r="CY9" s="986"/>
      <c r="CZ9" s="986"/>
      <c r="DA9" s="987"/>
      <c r="DB9" s="985" t="s">
        <v>551</v>
      </c>
      <c r="DC9" s="986"/>
      <c r="DD9" s="986"/>
      <c r="DE9" s="986"/>
      <c r="DF9" s="987"/>
      <c r="DG9" s="985" t="s">
        <v>551</v>
      </c>
      <c r="DH9" s="986"/>
      <c r="DI9" s="986"/>
      <c r="DJ9" s="986"/>
      <c r="DK9" s="987"/>
      <c r="DL9" s="985" t="s">
        <v>551</v>
      </c>
      <c r="DM9" s="986"/>
      <c r="DN9" s="986"/>
      <c r="DO9" s="986"/>
      <c r="DP9" s="987"/>
      <c r="DQ9" s="985" t="s">
        <v>551</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33599</v>
      </c>
      <c r="R23" s="1065"/>
      <c r="S23" s="1065"/>
      <c r="T23" s="1065"/>
      <c r="U23" s="1065"/>
      <c r="V23" s="1065">
        <v>32589</v>
      </c>
      <c r="W23" s="1065"/>
      <c r="X23" s="1065"/>
      <c r="Y23" s="1065"/>
      <c r="Z23" s="1065"/>
      <c r="AA23" s="1065">
        <v>1010</v>
      </c>
      <c r="AB23" s="1065"/>
      <c r="AC23" s="1065"/>
      <c r="AD23" s="1065"/>
      <c r="AE23" s="1066"/>
      <c r="AF23" s="1067">
        <v>863</v>
      </c>
      <c r="AG23" s="1065"/>
      <c r="AH23" s="1065"/>
      <c r="AI23" s="1065"/>
      <c r="AJ23" s="1068"/>
      <c r="AK23" s="1069"/>
      <c r="AL23" s="1070"/>
      <c r="AM23" s="1070"/>
      <c r="AN23" s="1070"/>
      <c r="AO23" s="1070"/>
      <c r="AP23" s="1065">
        <v>27962</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6620</v>
      </c>
      <c r="R28" s="1050"/>
      <c r="S28" s="1050"/>
      <c r="T28" s="1050"/>
      <c r="U28" s="1050"/>
      <c r="V28" s="1050">
        <v>6273</v>
      </c>
      <c r="W28" s="1050"/>
      <c r="X28" s="1050"/>
      <c r="Y28" s="1050"/>
      <c r="Z28" s="1050"/>
      <c r="AA28" s="1050">
        <v>347</v>
      </c>
      <c r="AB28" s="1050"/>
      <c r="AC28" s="1050"/>
      <c r="AD28" s="1050"/>
      <c r="AE28" s="1051"/>
      <c r="AF28" s="1052">
        <v>347</v>
      </c>
      <c r="AG28" s="1050"/>
      <c r="AH28" s="1050"/>
      <c r="AI28" s="1050"/>
      <c r="AJ28" s="1053"/>
      <c r="AK28" s="1054">
        <v>472</v>
      </c>
      <c r="AL28" s="1042"/>
      <c r="AM28" s="1042"/>
      <c r="AN28" s="1042"/>
      <c r="AO28" s="1042"/>
      <c r="AP28" s="1042" t="s">
        <v>549</v>
      </c>
      <c r="AQ28" s="1042"/>
      <c r="AR28" s="1042"/>
      <c r="AS28" s="1042"/>
      <c r="AT28" s="1042"/>
      <c r="AU28" s="1042" t="s">
        <v>549</v>
      </c>
      <c r="AV28" s="1042"/>
      <c r="AW28" s="1042"/>
      <c r="AX28" s="1042"/>
      <c r="AY28" s="1042"/>
      <c r="AZ28" s="1043" t="s">
        <v>549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120</v>
      </c>
      <c r="R29" s="1040"/>
      <c r="S29" s="1040"/>
      <c r="T29" s="1040"/>
      <c r="U29" s="1040"/>
      <c r="V29" s="1040">
        <v>102</v>
      </c>
      <c r="W29" s="1040"/>
      <c r="X29" s="1040"/>
      <c r="Y29" s="1040"/>
      <c r="Z29" s="1040"/>
      <c r="AA29" s="1040">
        <v>18</v>
      </c>
      <c r="AB29" s="1040"/>
      <c r="AC29" s="1040"/>
      <c r="AD29" s="1040"/>
      <c r="AE29" s="1041"/>
      <c r="AF29" s="1015">
        <v>18</v>
      </c>
      <c r="AG29" s="1016"/>
      <c r="AH29" s="1016"/>
      <c r="AI29" s="1016"/>
      <c r="AJ29" s="1017"/>
      <c r="AK29" s="976" t="s">
        <v>549</v>
      </c>
      <c r="AL29" s="967"/>
      <c r="AM29" s="967"/>
      <c r="AN29" s="967"/>
      <c r="AO29" s="967"/>
      <c r="AP29" s="967" t="s">
        <v>549</v>
      </c>
      <c r="AQ29" s="967"/>
      <c r="AR29" s="967"/>
      <c r="AS29" s="967"/>
      <c r="AT29" s="967"/>
      <c r="AU29" s="967" t="s">
        <v>549</v>
      </c>
      <c r="AV29" s="967"/>
      <c r="AW29" s="967"/>
      <c r="AX29" s="967"/>
      <c r="AY29" s="967"/>
      <c r="AZ29" s="1038" t="s">
        <v>549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106</v>
      </c>
      <c r="R30" s="1040"/>
      <c r="S30" s="1040"/>
      <c r="T30" s="1040"/>
      <c r="U30" s="1040"/>
      <c r="V30" s="1040">
        <v>98</v>
      </c>
      <c r="W30" s="1040"/>
      <c r="X30" s="1040"/>
      <c r="Y30" s="1040"/>
      <c r="Z30" s="1040"/>
      <c r="AA30" s="1040">
        <v>8</v>
      </c>
      <c r="AB30" s="1040"/>
      <c r="AC30" s="1040"/>
      <c r="AD30" s="1040"/>
      <c r="AE30" s="1041"/>
      <c r="AF30" s="1015">
        <v>8</v>
      </c>
      <c r="AG30" s="1016"/>
      <c r="AH30" s="1016"/>
      <c r="AI30" s="1016"/>
      <c r="AJ30" s="1017"/>
      <c r="AK30" s="976">
        <v>3</v>
      </c>
      <c r="AL30" s="967"/>
      <c r="AM30" s="967"/>
      <c r="AN30" s="967"/>
      <c r="AO30" s="967"/>
      <c r="AP30" s="967">
        <v>33</v>
      </c>
      <c r="AQ30" s="967"/>
      <c r="AR30" s="967"/>
      <c r="AS30" s="967"/>
      <c r="AT30" s="967"/>
      <c r="AU30" s="967">
        <v>1</v>
      </c>
      <c r="AV30" s="967"/>
      <c r="AW30" s="967"/>
      <c r="AX30" s="967"/>
      <c r="AY30" s="967"/>
      <c r="AZ30" s="1038" t="s">
        <v>549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3815</v>
      </c>
      <c r="R31" s="1040"/>
      <c r="S31" s="1040"/>
      <c r="T31" s="1040"/>
      <c r="U31" s="1040"/>
      <c r="V31" s="1040">
        <v>3748</v>
      </c>
      <c r="W31" s="1040"/>
      <c r="X31" s="1040"/>
      <c r="Y31" s="1040"/>
      <c r="Z31" s="1040"/>
      <c r="AA31" s="1040">
        <v>67</v>
      </c>
      <c r="AB31" s="1040"/>
      <c r="AC31" s="1040"/>
      <c r="AD31" s="1040"/>
      <c r="AE31" s="1041"/>
      <c r="AF31" s="1015">
        <v>67</v>
      </c>
      <c r="AG31" s="1016"/>
      <c r="AH31" s="1016"/>
      <c r="AI31" s="1016"/>
      <c r="AJ31" s="1017"/>
      <c r="AK31" s="976">
        <v>512</v>
      </c>
      <c r="AL31" s="967"/>
      <c r="AM31" s="967"/>
      <c r="AN31" s="967"/>
      <c r="AO31" s="967"/>
      <c r="AP31" s="967" t="s">
        <v>549</v>
      </c>
      <c r="AQ31" s="967"/>
      <c r="AR31" s="967"/>
      <c r="AS31" s="967"/>
      <c r="AT31" s="967"/>
      <c r="AU31" s="967" t="s">
        <v>549</v>
      </c>
      <c r="AV31" s="967"/>
      <c r="AW31" s="967"/>
      <c r="AX31" s="967"/>
      <c r="AY31" s="967"/>
      <c r="AZ31" s="1038" t="s">
        <v>549</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14</v>
      </c>
      <c r="R32" s="1040"/>
      <c r="S32" s="1040"/>
      <c r="T32" s="1040"/>
      <c r="U32" s="1040"/>
      <c r="V32" s="1040">
        <v>9</v>
      </c>
      <c r="W32" s="1040"/>
      <c r="X32" s="1040"/>
      <c r="Y32" s="1040"/>
      <c r="Z32" s="1040"/>
      <c r="AA32" s="1040">
        <v>5</v>
      </c>
      <c r="AB32" s="1040"/>
      <c r="AC32" s="1040"/>
      <c r="AD32" s="1040"/>
      <c r="AE32" s="1041"/>
      <c r="AF32" s="1015">
        <v>5</v>
      </c>
      <c r="AG32" s="1016"/>
      <c r="AH32" s="1016"/>
      <c r="AI32" s="1016"/>
      <c r="AJ32" s="1017"/>
      <c r="AK32" s="976" t="s">
        <v>549</v>
      </c>
      <c r="AL32" s="967"/>
      <c r="AM32" s="967"/>
      <c r="AN32" s="967"/>
      <c r="AO32" s="967"/>
      <c r="AP32" s="967" t="s">
        <v>549</v>
      </c>
      <c r="AQ32" s="967"/>
      <c r="AR32" s="967"/>
      <c r="AS32" s="967"/>
      <c r="AT32" s="967"/>
      <c r="AU32" s="967" t="s">
        <v>549</v>
      </c>
      <c r="AV32" s="967"/>
      <c r="AW32" s="967"/>
      <c r="AX32" s="967"/>
      <c r="AY32" s="967"/>
      <c r="AZ32" s="1038" t="s">
        <v>549</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383</v>
      </c>
      <c r="C33" s="1034"/>
      <c r="D33" s="1034"/>
      <c r="E33" s="1034"/>
      <c r="F33" s="1034"/>
      <c r="G33" s="1034"/>
      <c r="H33" s="1034"/>
      <c r="I33" s="1034"/>
      <c r="J33" s="1034"/>
      <c r="K33" s="1034"/>
      <c r="L33" s="1034"/>
      <c r="M33" s="1034"/>
      <c r="N33" s="1034"/>
      <c r="O33" s="1034"/>
      <c r="P33" s="1035"/>
      <c r="Q33" s="1039">
        <v>540</v>
      </c>
      <c r="R33" s="1040"/>
      <c r="S33" s="1040"/>
      <c r="T33" s="1040"/>
      <c r="U33" s="1040"/>
      <c r="V33" s="1040">
        <v>538</v>
      </c>
      <c r="W33" s="1040"/>
      <c r="X33" s="1040"/>
      <c r="Y33" s="1040"/>
      <c r="Z33" s="1040"/>
      <c r="AA33" s="1040">
        <v>2</v>
      </c>
      <c r="AB33" s="1040"/>
      <c r="AC33" s="1040"/>
      <c r="AD33" s="1040"/>
      <c r="AE33" s="1041"/>
      <c r="AF33" s="1015">
        <v>2</v>
      </c>
      <c r="AG33" s="1016"/>
      <c r="AH33" s="1016"/>
      <c r="AI33" s="1016"/>
      <c r="AJ33" s="1017"/>
      <c r="AK33" s="976">
        <v>177</v>
      </c>
      <c r="AL33" s="967"/>
      <c r="AM33" s="967"/>
      <c r="AN33" s="967"/>
      <c r="AO33" s="967"/>
      <c r="AP33" s="967" t="s">
        <v>549</v>
      </c>
      <c r="AQ33" s="967"/>
      <c r="AR33" s="967"/>
      <c r="AS33" s="967"/>
      <c r="AT33" s="967"/>
      <c r="AU33" s="967" t="s">
        <v>549</v>
      </c>
      <c r="AV33" s="967"/>
      <c r="AW33" s="967"/>
      <c r="AX33" s="967"/>
      <c r="AY33" s="967"/>
      <c r="AZ33" s="1038" t="s">
        <v>549</v>
      </c>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384</v>
      </c>
      <c r="C34" s="1034"/>
      <c r="D34" s="1034"/>
      <c r="E34" s="1034"/>
      <c r="F34" s="1034"/>
      <c r="G34" s="1034"/>
      <c r="H34" s="1034"/>
      <c r="I34" s="1034"/>
      <c r="J34" s="1034"/>
      <c r="K34" s="1034"/>
      <c r="L34" s="1034"/>
      <c r="M34" s="1034"/>
      <c r="N34" s="1034"/>
      <c r="O34" s="1034"/>
      <c r="P34" s="1035"/>
      <c r="Q34" s="1039">
        <v>3516</v>
      </c>
      <c r="R34" s="1040"/>
      <c r="S34" s="1040"/>
      <c r="T34" s="1040"/>
      <c r="U34" s="1040"/>
      <c r="V34" s="1040">
        <v>3732</v>
      </c>
      <c r="W34" s="1040"/>
      <c r="X34" s="1040"/>
      <c r="Y34" s="1040"/>
      <c r="Z34" s="1040"/>
      <c r="AA34" s="1040">
        <v>-216</v>
      </c>
      <c r="AB34" s="1040"/>
      <c r="AC34" s="1040"/>
      <c r="AD34" s="1040"/>
      <c r="AE34" s="1041"/>
      <c r="AF34" s="1015">
        <v>2492</v>
      </c>
      <c r="AG34" s="1016"/>
      <c r="AH34" s="1016"/>
      <c r="AI34" s="1016"/>
      <c r="AJ34" s="1017"/>
      <c r="AK34" s="976">
        <v>409</v>
      </c>
      <c r="AL34" s="967"/>
      <c r="AM34" s="967"/>
      <c r="AN34" s="967"/>
      <c r="AO34" s="967"/>
      <c r="AP34" s="967">
        <v>3817</v>
      </c>
      <c r="AQ34" s="967"/>
      <c r="AR34" s="967"/>
      <c r="AS34" s="967"/>
      <c r="AT34" s="967"/>
      <c r="AU34" s="967">
        <v>2367</v>
      </c>
      <c r="AV34" s="967"/>
      <c r="AW34" s="967"/>
      <c r="AX34" s="967"/>
      <c r="AY34" s="967"/>
      <c r="AZ34" s="1038" t="s">
        <v>549</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386</v>
      </c>
      <c r="C35" s="1034"/>
      <c r="D35" s="1034"/>
      <c r="E35" s="1034"/>
      <c r="F35" s="1034"/>
      <c r="G35" s="1034"/>
      <c r="H35" s="1034"/>
      <c r="I35" s="1034"/>
      <c r="J35" s="1034"/>
      <c r="K35" s="1034"/>
      <c r="L35" s="1034"/>
      <c r="M35" s="1034"/>
      <c r="N35" s="1034"/>
      <c r="O35" s="1034"/>
      <c r="P35" s="1035"/>
      <c r="Q35" s="1039">
        <v>2433</v>
      </c>
      <c r="R35" s="1040"/>
      <c r="S35" s="1040"/>
      <c r="T35" s="1040"/>
      <c r="U35" s="1040"/>
      <c r="V35" s="1040">
        <v>2416</v>
      </c>
      <c r="W35" s="1040"/>
      <c r="X35" s="1040"/>
      <c r="Y35" s="1040"/>
      <c r="Z35" s="1040"/>
      <c r="AA35" s="1040">
        <v>17</v>
      </c>
      <c r="AB35" s="1040"/>
      <c r="AC35" s="1040"/>
      <c r="AD35" s="1040"/>
      <c r="AE35" s="1041"/>
      <c r="AF35" s="1015">
        <v>17</v>
      </c>
      <c r="AG35" s="1016"/>
      <c r="AH35" s="1016"/>
      <c r="AI35" s="1016"/>
      <c r="AJ35" s="1017"/>
      <c r="AK35" s="976">
        <v>799</v>
      </c>
      <c r="AL35" s="967"/>
      <c r="AM35" s="967"/>
      <c r="AN35" s="967"/>
      <c r="AO35" s="967"/>
      <c r="AP35" s="967">
        <v>9602</v>
      </c>
      <c r="AQ35" s="967"/>
      <c r="AR35" s="967"/>
      <c r="AS35" s="967"/>
      <c r="AT35" s="967"/>
      <c r="AU35" s="967">
        <v>6059</v>
      </c>
      <c r="AV35" s="967"/>
      <c r="AW35" s="967"/>
      <c r="AX35" s="967"/>
      <c r="AY35" s="967"/>
      <c r="AZ35" s="1038" t="s">
        <v>549</v>
      </c>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388</v>
      </c>
      <c r="C36" s="1034"/>
      <c r="D36" s="1034"/>
      <c r="E36" s="1034"/>
      <c r="F36" s="1034"/>
      <c r="G36" s="1034"/>
      <c r="H36" s="1034"/>
      <c r="I36" s="1034"/>
      <c r="J36" s="1034"/>
      <c r="K36" s="1034"/>
      <c r="L36" s="1034"/>
      <c r="M36" s="1034"/>
      <c r="N36" s="1034"/>
      <c r="O36" s="1034"/>
      <c r="P36" s="1035"/>
      <c r="Q36" s="1039">
        <v>2586</v>
      </c>
      <c r="R36" s="1040"/>
      <c r="S36" s="1040"/>
      <c r="T36" s="1040"/>
      <c r="U36" s="1040"/>
      <c r="V36" s="1040">
        <v>2573</v>
      </c>
      <c r="W36" s="1040"/>
      <c r="X36" s="1040"/>
      <c r="Y36" s="1040"/>
      <c r="Z36" s="1040"/>
      <c r="AA36" s="1040">
        <v>13</v>
      </c>
      <c r="AB36" s="1040"/>
      <c r="AC36" s="1040"/>
      <c r="AD36" s="1040"/>
      <c r="AE36" s="1041"/>
      <c r="AF36" s="1015">
        <v>13</v>
      </c>
      <c r="AG36" s="1016"/>
      <c r="AH36" s="1016"/>
      <c r="AI36" s="1016"/>
      <c r="AJ36" s="1017"/>
      <c r="AK36" s="976">
        <v>1438</v>
      </c>
      <c r="AL36" s="967"/>
      <c r="AM36" s="967"/>
      <c r="AN36" s="967"/>
      <c r="AO36" s="967"/>
      <c r="AP36" s="967">
        <v>23386</v>
      </c>
      <c r="AQ36" s="967"/>
      <c r="AR36" s="967"/>
      <c r="AS36" s="967"/>
      <c r="AT36" s="967"/>
      <c r="AU36" s="967">
        <v>20533</v>
      </c>
      <c r="AV36" s="967"/>
      <c r="AW36" s="967"/>
      <c r="AX36" s="967"/>
      <c r="AY36" s="967"/>
      <c r="AZ36" s="1038" t="s">
        <v>549</v>
      </c>
      <c r="BA36" s="1038"/>
      <c r="BB36" s="1038"/>
      <c r="BC36" s="1038"/>
      <c r="BD36" s="1038"/>
      <c r="BE36" s="1028" t="s">
        <v>387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389</v>
      </c>
      <c r="C37" s="1034"/>
      <c r="D37" s="1034"/>
      <c r="E37" s="1034"/>
      <c r="F37" s="1034"/>
      <c r="G37" s="1034"/>
      <c r="H37" s="1034"/>
      <c r="I37" s="1034"/>
      <c r="J37" s="1034"/>
      <c r="K37" s="1034"/>
      <c r="L37" s="1034"/>
      <c r="M37" s="1034"/>
      <c r="N37" s="1034"/>
      <c r="O37" s="1034"/>
      <c r="P37" s="1035"/>
      <c r="Q37" s="1039">
        <v>871</v>
      </c>
      <c r="R37" s="1040"/>
      <c r="S37" s="1040"/>
      <c r="T37" s="1040"/>
      <c r="U37" s="1040"/>
      <c r="V37" s="1040">
        <v>859</v>
      </c>
      <c r="W37" s="1040"/>
      <c r="X37" s="1040"/>
      <c r="Y37" s="1040"/>
      <c r="Z37" s="1040"/>
      <c r="AA37" s="1040">
        <v>12</v>
      </c>
      <c r="AB37" s="1040"/>
      <c r="AC37" s="1040"/>
      <c r="AD37" s="1040"/>
      <c r="AE37" s="1041"/>
      <c r="AF37" s="1015">
        <v>12</v>
      </c>
      <c r="AG37" s="1016"/>
      <c r="AH37" s="1016"/>
      <c r="AI37" s="1016"/>
      <c r="AJ37" s="1017"/>
      <c r="AK37" s="976">
        <v>553</v>
      </c>
      <c r="AL37" s="967"/>
      <c r="AM37" s="967"/>
      <c r="AN37" s="967"/>
      <c r="AO37" s="967"/>
      <c r="AP37" s="967">
        <v>7621</v>
      </c>
      <c r="AQ37" s="967"/>
      <c r="AR37" s="967"/>
      <c r="AS37" s="967"/>
      <c r="AT37" s="967"/>
      <c r="AU37" s="967">
        <v>6905</v>
      </c>
      <c r="AV37" s="967"/>
      <c r="AW37" s="967"/>
      <c r="AX37" s="967"/>
      <c r="AY37" s="967"/>
      <c r="AZ37" s="1038" t="s">
        <v>549</v>
      </c>
      <c r="BA37" s="1038"/>
      <c r="BB37" s="1038"/>
      <c r="BC37" s="1038"/>
      <c r="BD37" s="1038"/>
      <c r="BE37" s="1028" t="s">
        <v>387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390</v>
      </c>
      <c r="C38" s="1034"/>
      <c r="D38" s="1034"/>
      <c r="E38" s="1034"/>
      <c r="F38" s="1034"/>
      <c r="G38" s="1034"/>
      <c r="H38" s="1034"/>
      <c r="I38" s="1034"/>
      <c r="J38" s="1034"/>
      <c r="K38" s="1034"/>
      <c r="L38" s="1034"/>
      <c r="M38" s="1034"/>
      <c r="N38" s="1034"/>
      <c r="O38" s="1034"/>
      <c r="P38" s="1035"/>
      <c r="Q38" s="1039">
        <v>140</v>
      </c>
      <c r="R38" s="1040"/>
      <c r="S38" s="1040"/>
      <c r="T38" s="1040"/>
      <c r="U38" s="1040"/>
      <c r="V38" s="1040">
        <v>109</v>
      </c>
      <c r="W38" s="1040"/>
      <c r="X38" s="1040"/>
      <c r="Y38" s="1040"/>
      <c r="Z38" s="1040"/>
      <c r="AA38" s="1040">
        <v>31</v>
      </c>
      <c r="AB38" s="1040"/>
      <c r="AC38" s="1040"/>
      <c r="AD38" s="1040"/>
      <c r="AE38" s="1041"/>
      <c r="AF38" s="1015">
        <v>31</v>
      </c>
      <c r="AG38" s="1016"/>
      <c r="AH38" s="1016"/>
      <c r="AI38" s="1016"/>
      <c r="AJ38" s="1017"/>
      <c r="AK38" s="976" t="s">
        <v>549</v>
      </c>
      <c r="AL38" s="967"/>
      <c r="AM38" s="967"/>
      <c r="AN38" s="967"/>
      <c r="AO38" s="967"/>
      <c r="AP38" s="967" t="s">
        <v>549</v>
      </c>
      <c r="AQ38" s="967"/>
      <c r="AR38" s="967"/>
      <c r="AS38" s="967"/>
      <c r="AT38" s="967"/>
      <c r="AU38" s="967" t="s">
        <v>549</v>
      </c>
      <c r="AV38" s="967"/>
      <c r="AW38" s="967"/>
      <c r="AX38" s="967"/>
      <c r="AY38" s="967"/>
      <c r="AZ38" s="1038" t="s">
        <v>549</v>
      </c>
      <c r="BA38" s="1038"/>
      <c r="BB38" s="1038"/>
      <c r="BC38" s="1038"/>
      <c r="BD38" s="1038"/>
      <c r="BE38" s="1028" t="s">
        <v>387</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391</v>
      </c>
      <c r="C39" s="1034"/>
      <c r="D39" s="1034"/>
      <c r="E39" s="1034"/>
      <c r="F39" s="1034"/>
      <c r="G39" s="1034"/>
      <c r="H39" s="1034"/>
      <c r="I39" s="1034"/>
      <c r="J39" s="1034"/>
      <c r="K39" s="1034"/>
      <c r="L39" s="1034"/>
      <c r="M39" s="1034"/>
      <c r="N39" s="1034"/>
      <c r="O39" s="1034"/>
      <c r="P39" s="1035"/>
      <c r="Q39" s="1039">
        <v>6</v>
      </c>
      <c r="R39" s="1040"/>
      <c r="S39" s="1040"/>
      <c r="T39" s="1040"/>
      <c r="U39" s="1040"/>
      <c r="V39" s="1040">
        <v>6</v>
      </c>
      <c r="W39" s="1040"/>
      <c r="X39" s="1040"/>
      <c r="Y39" s="1040"/>
      <c r="Z39" s="1040"/>
      <c r="AA39" s="1040">
        <v>26</v>
      </c>
      <c r="AB39" s="1040"/>
      <c r="AC39" s="1040"/>
      <c r="AD39" s="1040"/>
      <c r="AE39" s="1041"/>
      <c r="AF39" s="1015">
        <v>26</v>
      </c>
      <c r="AG39" s="1016"/>
      <c r="AH39" s="1016"/>
      <c r="AI39" s="1016"/>
      <c r="AJ39" s="1017"/>
      <c r="AK39" s="976" t="s">
        <v>549</v>
      </c>
      <c r="AL39" s="967"/>
      <c r="AM39" s="967"/>
      <c r="AN39" s="967"/>
      <c r="AO39" s="967"/>
      <c r="AP39" s="967" t="s">
        <v>549</v>
      </c>
      <c r="AQ39" s="967"/>
      <c r="AR39" s="967"/>
      <c r="AS39" s="967"/>
      <c r="AT39" s="967"/>
      <c r="AU39" s="967" t="s">
        <v>549</v>
      </c>
      <c r="AV39" s="967"/>
      <c r="AW39" s="967"/>
      <c r="AX39" s="967"/>
      <c r="AY39" s="967"/>
      <c r="AZ39" s="1038" t="s">
        <v>549</v>
      </c>
      <c r="BA39" s="1038"/>
      <c r="BB39" s="1038"/>
      <c r="BC39" s="1038"/>
      <c r="BD39" s="1038"/>
      <c r="BE39" s="1028" t="s">
        <v>387</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3039</v>
      </c>
      <c r="AG63" s="955"/>
      <c r="AH63" s="955"/>
      <c r="AI63" s="955"/>
      <c r="AJ63" s="1026"/>
      <c r="AK63" s="1027"/>
      <c r="AL63" s="959"/>
      <c r="AM63" s="959"/>
      <c r="AN63" s="959"/>
      <c r="AO63" s="959"/>
      <c r="AP63" s="955">
        <v>44426</v>
      </c>
      <c r="AQ63" s="955"/>
      <c r="AR63" s="955"/>
      <c r="AS63" s="955"/>
      <c r="AT63" s="955"/>
      <c r="AU63" s="955">
        <v>35865</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396</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5576</v>
      </c>
      <c r="R68" s="978"/>
      <c r="S68" s="978"/>
      <c r="T68" s="978"/>
      <c r="U68" s="978"/>
      <c r="V68" s="978">
        <v>5563</v>
      </c>
      <c r="W68" s="978"/>
      <c r="X68" s="978"/>
      <c r="Y68" s="978"/>
      <c r="Z68" s="978"/>
      <c r="AA68" s="978">
        <v>13</v>
      </c>
      <c r="AB68" s="978"/>
      <c r="AC68" s="978"/>
      <c r="AD68" s="978"/>
      <c r="AE68" s="978"/>
      <c r="AF68" s="978">
        <v>13</v>
      </c>
      <c r="AG68" s="978"/>
      <c r="AH68" s="978"/>
      <c r="AI68" s="978"/>
      <c r="AJ68" s="978"/>
      <c r="AK68" s="978">
        <v>1138</v>
      </c>
      <c r="AL68" s="978"/>
      <c r="AM68" s="978"/>
      <c r="AN68" s="978"/>
      <c r="AO68" s="978"/>
      <c r="AP68" s="978" t="s">
        <v>548</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552</v>
      </c>
      <c r="C69" s="971"/>
      <c r="D69" s="971"/>
      <c r="E69" s="971"/>
      <c r="F69" s="971"/>
      <c r="G69" s="971"/>
      <c r="H69" s="971"/>
      <c r="I69" s="971"/>
      <c r="J69" s="971"/>
      <c r="K69" s="971"/>
      <c r="L69" s="971"/>
      <c r="M69" s="971"/>
      <c r="N69" s="971"/>
      <c r="O69" s="971"/>
      <c r="P69" s="972"/>
      <c r="Q69" s="973">
        <v>287</v>
      </c>
      <c r="R69" s="967"/>
      <c r="S69" s="967"/>
      <c r="T69" s="967"/>
      <c r="U69" s="967"/>
      <c r="V69" s="967">
        <v>278</v>
      </c>
      <c r="W69" s="967"/>
      <c r="X69" s="967"/>
      <c r="Y69" s="967"/>
      <c r="Z69" s="967"/>
      <c r="AA69" s="967">
        <v>9</v>
      </c>
      <c r="AB69" s="967"/>
      <c r="AC69" s="967"/>
      <c r="AD69" s="967"/>
      <c r="AE69" s="967"/>
      <c r="AF69" s="967">
        <v>9</v>
      </c>
      <c r="AG69" s="967"/>
      <c r="AH69" s="967"/>
      <c r="AI69" s="967"/>
      <c r="AJ69" s="967"/>
      <c r="AK69" s="967">
        <v>6</v>
      </c>
      <c r="AL69" s="967"/>
      <c r="AM69" s="967"/>
      <c r="AN69" s="967"/>
      <c r="AO69" s="967"/>
      <c r="AP69" s="967" t="s">
        <v>549</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568</v>
      </c>
      <c r="R70" s="967"/>
      <c r="S70" s="967"/>
      <c r="T70" s="967"/>
      <c r="U70" s="967"/>
      <c r="V70" s="967">
        <v>477</v>
      </c>
      <c r="W70" s="967"/>
      <c r="X70" s="967"/>
      <c r="Y70" s="967"/>
      <c r="Z70" s="967"/>
      <c r="AA70" s="967">
        <v>91</v>
      </c>
      <c r="AB70" s="967"/>
      <c r="AC70" s="967"/>
      <c r="AD70" s="967"/>
      <c r="AE70" s="967"/>
      <c r="AF70" s="967">
        <v>39</v>
      </c>
      <c r="AG70" s="967"/>
      <c r="AH70" s="967"/>
      <c r="AI70" s="967"/>
      <c r="AJ70" s="967"/>
      <c r="AK70" s="967" t="s">
        <v>549</v>
      </c>
      <c r="AL70" s="967"/>
      <c r="AM70" s="967"/>
      <c r="AN70" s="967"/>
      <c r="AO70" s="967"/>
      <c r="AP70" s="967">
        <v>970</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67</v>
      </c>
      <c r="R71" s="967"/>
      <c r="S71" s="967"/>
      <c r="T71" s="967"/>
      <c r="U71" s="967"/>
      <c r="V71" s="967">
        <v>67</v>
      </c>
      <c r="W71" s="967"/>
      <c r="X71" s="967"/>
      <c r="Y71" s="967"/>
      <c r="Z71" s="967"/>
      <c r="AA71" s="967" t="s">
        <v>549</v>
      </c>
      <c r="AB71" s="967"/>
      <c r="AC71" s="967"/>
      <c r="AD71" s="967"/>
      <c r="AE71" s="967"/>
      <c r="AF71" s="967" t="s">
        <v>549</v>
      </c>
      <c r="AG71" s="967"/>
      <c r="AH71" s="967"/>
      <c r="AI71" s="967"/>
      <c r="AJ71" s="967"/>
      <c r="AK71" s="967" t="s">
        <v>549</v>
      </c>
      <c r="AL71" s="967"/>
      <c r="AM71" s="967"/>
      <c r="AN71" s="967"/>
      <c r="AO71" s="967"/>
      <c r="AP71" s="967" t="s">
        <v>549</v>
      </c>
      <c r="AQ71" s="967"/>
      <c r="AR71" s="967"/>
      <c r="AS71" s="967"/>
      <c r="AT71" s="967"/>
      <c r="AU71" s="967" t="s">
        <v>549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4</v>
      </c>
      <c r="R72" s="967"/>
      <c r="S72" s="967"/>
      <c r="T72" s="967"/>
      <c r="U72" s="967"/>
      <c r="V72" s="967">
        <v>4</v>
      </c>
      <c r="W72" s="967"/>
      <c r="X72" s="967"/>
      <c r="Y72" s="967"/>
      <c r="Z72" s="967"/>
      <c r="AA72" s="967" t="s">
        <v>549</v>
      </c>
      <c r="AB72" s="967"/>
      <c r="AC72" s="967"/>
      <c r="AD72" s="967"/>
      <c r="AE72" s="967"/>
      <c r="AF72" s="967" t="s">
        <v>549</v>
      </c>
      <c r="AG72" s="967"/>
      <c r="AH72" s="967"/>
      <c r="AI72" s="967"/>
      <c r="AJ72" s="967"/>
      <c r="AK72" s="967" t="s">
        <v>549</v>
      </c>
      <c r="AL72" s="967"/>
      <c r="AM72" s="967"/>
      <c r="AN72" s="967"/>
      <c r="AO72" s="967"/>
      <c r="AP72" s="967" t="s">
        <v>549</v>
      </c>
      <c r="AQ72" s="967"/>
      <c r="AR72" s="967"/>
      <c r="AS72" s="967"/>
      <c r="AT72" s="967"/>
      <c r="AU72" s="967" t="s">
        <v>549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490</v>
      </c>
      <c r="R73" s="967"/>
      <c r="S73" s="967"/>
      <c r="T73" s="967"/>
      <c r="U73" s="967"/>
      <c r="V73" s="967">
        <v>474</v>
      </c>
      <c r="W73" s="967"/>
      <c r="X73" s="967"/>
      <c r="Y73" s="967"/>
      <c r="Z73" s="967"/>
      <c r="AA73" s="967">
        <v>16</v>
      </c>
      <c r="AB73" s="967"/>
      <c r="AC73" s="967"/>
      <c r="AD73" s="967"/>
      <c r="AE73" s="967"/>
      <c r="AF73" s="967">
        <v>16</v>
      </c>
      <c r="AG73" s="967"/>
      <c r="AH73" s="967"/>
      <c r="AI73" s="967"/>
      <c r="AJ73" s="967"/>
      <c r="AK73" s="967" t="s">
        <v>548</v>
      </c>
      <c r="AL73" s="967"/>
      <c r="AM73" s="967"/>
      <c r="AN73" s="967"/>
      <c r="AO73" s="967"/>
      <c r="AP73" s="967" t="s">
        <v>549</v>
      </c>
      <c r="AQ73" s="967"/>
      <c r="AR73" s="967"/>
      <c r="AS73" s="967"/>
      <c r="AT73" s="967"/>
      <c r="AU73" s="967" t="s">
        <v>550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96153</v>
      </c>
      <c r="R74" s="967"/>
      <c r="S74" s="967"/>
      <c r="T74" s="967"/>
      <c r="U74" s="967"/>
      <c r="V74" s="967">
        <v>92959</v>
      </c>
      <c r="W74" s="967"/>
      <c r="X74" s="967"/>
      <c r="Y74" s="967"/>
      <c r="Z74" s="967"/>
      <c r="AA74" s="967">
        <v>3194</v>
      </c>
      <c r="AB74" s="967"/>
      <c r="AC74" s="967"/>
      <c r="AD74" s="967"/>
      <c r="AE74" s="967"/>
      <c r="AF74" s="967">
        <v>3194</v>
      </c>
      <c r="AG74" s="967"/>
      <c r="AH74" s="967"/>
      <c r="AI74" s="967"/>
      <c r="AJ74" s="967"/>
      <c r="AK74" s="967">
        <v>951</v>
      </c>
      <c r="AL74" s="967"/>
      <c r="AM74" s="967"/>
      <c r="AN74" s="967"/>
      <c r="AO74" s="967"/>
      <c r="AP74" s="967" t="s">
        <v>549</v>
      </c>
      <c r="AQ74" s="967"/>
      <c r="AR74" s="967"/>
      <c r="AS74" s="967"/>
      <c r="AT74" s="967"/>
      <c r="AU74" s="967" t="s">
        <v>549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540</v>
      </c>
      <c r="C75" s="971"/>
      <c r="D75" s="971"/>
      <c r="E75" s="971"/>
      <c r="F75" s="971"/>
      <c r="G75" s="971"/>
      <c r="H75" s="971"/>
      <c r="I75" s="971"/>
      <c r="J75" s="971"/>
      <c r="K75" s="971"/>
      <c r="L75" s="971"/>
      <c r="M75" s="971"/>
      <c r="N75" s="971"/>
      <c r="O75" s="971"/>
      <c r="P75" s="972"/>
      <c r="Q75" s="974">
        <v>60</v>
      </c>
      <c r="R75" s="975"/>
      <c r="S75" s="975"/>
      <c r="T75" s="975"/>
      <c r="U75" s="976"/>
      <c r="V75" s="977">
        <v>59</v>
      </c>
      <c r="W75" s="975"/>
      <c r="X75" s="975"/>
      <c r="Y75" s="975"/>
      <c r="Z75" s="976"/>
      <c r="AA75" s="977">
        <v>1</v>
      </c>
      <c r="AB75" s="975"/>
      <c r="AC75" s="975"/>
      <c r="AD75" s="975"/>
      <c r="AE75" s="976"/>
      <c r="AF75" s="977">
        <v>1</v>
      </c>
      <c r="AG75" s="975"/>
      <c r="AH75" s="975"/>
      <c r="AI75" s="975"/>
      <c r="AJ75" s="976"/>
      <c r="AK75" s="977">
        <v>7</v>
      </c>
      <c r="AL75" s="975"/>
      <c r="AM75" s="975"/>
      <c r="AN75" s="975"/>
      <c r="AO75" s="976"/>
      <c r="AP75" s="977" t="s">
        <v>549</v>
      </c>
      <c r="AQ75" s="975"/>
      <c r="AR75" s="975"/>
      <c r="AS75" s="975"/>
      <c r="AT75" s="976"/>
      <c r="AU75" s="977" t="s">
        <v>549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1691</v>
      </c>
      <c r="R76" s="975"/>
      <c r="S76" s="975"/>
      <c r="T76" s="975"/>
      <c r="U76" s="976"/>
      <c r="V76" s="977">
        <v>1476</v>
      </c>
      <c r="W76" s="975"/>
      <c r="X76" s="975"/>
      <c r="Y76" s="975"/>
      <c r="Z76" s="976"/>
      <c r="AA76" s="977">
        <v>215</v>
      </c>
      <c r="AB76" s="975"/>
      <c r="AC76" s="975"/>
      <c r="AD76" s="975"/>
      <c r="AE76" s="976"/>
      <c r="AF76" s="977">
        <v>30</v>
      </c>
      <c r="AG76" s="975"/>
      <c r="AH76" s="975"/>
      <c r="AI76" s="975"/>
      <c r="AJ76" s="976"/>
      <c r="AK76" s="977">
        <v>19</v>
      </c>
      <c r="AL76" s="975"/>
      <c r="AM76" s="975"/>
      <c r="AN76" s="975"/>
      <c r="AO76" s="976"/>
      <c r="AP76" s="977">
        <v>945</v>
      </c>
      <c r="AQ76" s="975"/>
      <c r="AR76" s="975"/>
      <c r="AS76" s="975"/>
      <c r="AT76" s="976"/>
      <c r="AU76" s="977" t="s">
        <v>549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542</v>
      </c>
      <c r="C77" s="971"/>
      <c r="D77" s="971"/>
      <c r="E77" s="971"/>
      <c r="F77" s="971"/>
      <c r="G77" s="971"/>
      <c r="H77" s="971"/>
      <c r="I77" s="971"/>
      <c r="J77" s="971"/>
      <c r="K77" s="971"/>
      <c r="L77" s="971"/>
      <c r="M77" s="971"/>
      <c r="N77" s="971"/>
      <c r="O77" s="971"/>
      <c r="P77" s="972"/>
      <c r="Q77" s="974">
        <v>1755</v>
      </c>
      <c r="R77" s="975"/>
      <c r="S77" s="975"/>
      <c r="T77" s="975"/>
      <c r="U77" s="976"/>
      <c r="V77" s="977">
        <v>1700</v>
      </c>
      <c r="W77" s="975"/>
      <c r="X77" s="975"/>
      <c r="Y77" s="975"/>
      <c r="Z77" s="976"/>
      <c r="AA77" s="977">
        <v>55</v>
      </c>
      <c r="AB77" s="975"/>
      <c r="AC77" s="975"/>
      <c r="AD77" s="975"/>
      <c r="AE77" s="976"/>
      <c r="AF77" s="977">
        <v>29</v>
      </c>
      <c r="AG77" s="975"/>
      <c r="AH77" s="975"/>
      <c r="AI77" s="975"/>
      <c r="AJ77" s="976"/>
      <c r="AK77" s="977" t="s">
        <v>549</v>
      </c>
      <c r="AL77" s="975"/>
      <c r="AM77" s="975"/>
      <c r="AN77" s="975"/>
      <c r="AO77" s="976"/>
      <c r="AP77" s="977">
        <v>1696</v>
      </c>
      <c r="AQ77" s="975"/>
      <c r="AR77" s="975"/>
      <c r="AS77" s="975"/>
      <c r="AT77" s="976"/>
      <c r="AU77" s="977" t="s">
        <v>549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543</v>
      </c>
      <c r="C78" s="971"/>
      <c r="D78" s="971"/>
      <c r="E78" s="971"/>
      <c r="F78" s="971"/>
      <c r="G78" s="971"/>
      <c r="H78" s="971"/>
      <c r="I78" s="971"/>
      <c r="J78" s="971"/>
      <c r="K78" s="971"/>
      <c r="L78" s="971"/>
      <c r="M78" s="971"/>
      <c r="N78" s="971"/>
      <c r="O78" s="971"/>
      <c r="P78" s="972"/>
      <c r="Q78" s="973">
        <v>98</v>
      </c>
      <c r="R78" s="967"/>
      <c r="S78" s="967"/>
      <c r="T78" s="967"/>
      <c r="U78" s="967"/>
      <c r="V78" s="967">
        <v>91</v>
      </c>
      <c r="W78" s="967"/>
      <c r="X78" s="967"/>
      <c r="Y78" s="967"/>
      <c r="Z78" s="967"/>
      <c r="AA78" s="967">
        <v>7</v>
      </c>
      <c r="AB78" s="967"/>
      <c r="AC78" s="967"/>
      <c r="AD78" s="967"/>
      <c r="AE78" s="967"/>
      <c r="AF78" s="967">
        <v>7</v>
      </c>
      <c r="AG78" s="967"/>
      <c r="AH78" s="967"/>
      <c r="AI78" s="967"/>
      <c r="AJ78" s="967"/>
      <c r="AK78" s="967">
        <v>10</v>
      </c>
      <c r="AL78" s="967"/>
      <c r="AM78" s="967"/>
      <c r="AN78" s="967"/>
      <c r="AO78" s="967"/>
      <c r="AP78" s="967" t="s">
        <v>549</v>
      </c>
      <c r="AQ78" s="967"/>
      <c r="AR78" s="967"/>
      <c r="AS78" s="967"/>
      <c r="AT78" s="967"/>
      <c r="AU78" s="967" t="s">
        <v>549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544</v>
      </c>
      <c r="C79" s="971"/>
      <c r="D79" s="971"/>
      <c r="E79" s="971"/>
      <c r="F79" s="971"/>
      <c r="G79" s="971"/>
      <c r="H79" s="971"/>
      <c r="I79" s="971"/>
      <c r="J79" s="971"/>
      <c r="K79" s="971"/>
      <c r="L79" s="971"/>
      <c r="M79" s="971"/>
      <c r="N79" s="971"/>
      <c r="O79" s="971"/>
      <c r="P79" s="972"/>
      <c r="Q79" s="973">
        <v>1387</v>
      </c>
      <c r="R79" s="967"/>
      <c r="S79" s="967"/>
      <c r="T79" s="967"/>
      <c r="U79" s="967"/>
      <c r="V79" s="967">
        <v>1207</v>
      </c>
      <c r="W79" s="967"/>
      <c r="X79" s="967"/>
      <c r="Y79" s="967"/>
      <c r="Z79" s="967"/>
      <c r="AA79" s="967">
        <v>180</v>
      </c>
      <c r="AB79" s="967"/>
      <c r="AC79" s="967"/>
      <c r="AD79" s="967"/>
      <c r="AE79" s="967"/>
      <c r="AF79" s="967" t="s">
        <v>549</v>
      </c>
      <c r="AG79" s="967"/>
      <c r="AH79" s="967"/>
      <c r="AI79" s="967"/>
      <c r="AJ79" s="967"/>
      <c r="AK79" s="967">
        <v>50</v>
      </c>
      <c r="AL79" s="967"/>
      <c r="AM79" s="967"/>
      <c r="AN79" s="967"/>
      <c r="AO79" s="967"/>
      <c r="AP79" s="967">
        <v>1600</v>
      </c>
      <c r="AQ79" s="967"/>
      <c r="AR79" s="967"/>
      <c r="AS79" s="967"/>
      <c r="AT79" s="967"/>
      <c r="AU79" s="967">
        <v>180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3338</v>
      </c>
      <c r="AG88" s="955"/>
      <c r="AH88" s="955"/>
      <c r="AI88" s="955"/>
      <c r="AJ88" s="955"/>
      <c r="AK88" s="959"/>
      <c r="AL88" s="959"/>
      <c r="AM88" s="959"/>
      <c r="AN88" s="959"/>
      <c r="AO88" s="959"/>
      <c r="AP88" s="955">
        <v>5211</v>
      </c>
      <c r="AQ88" s="955"/>
      <c r="AR88" s="955"/>
      <c r="AS88" s="955"/>
      <c r="AT88" s="955"/>
      <c r="AU88" s="955">
        <v>184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87</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4125481</v>
      </c>
      <c r="AB110" s="873"/>
      <c r="AC110" s="873"/>
      <c r="AD110" s="873"/>
      <c r="AE110" s="874"/>
      <c r="AF110" s="875">
        <v>4055535</v>
      </c>
      <c r="AG110" s="873"/>
      <c r="AH110" s="873"/>
      <c r="AI110" s="873"/>
      <c r="AJ110" s="874"/>
      <c r="AK110" s="875">
        <v>3667201</v>
      </c>
      <c r="AL110" s="873"/>
      <c r="AM110" s="873"/>
      <c r="AN110" s="873"/>
      <c r="AO110" s="874"/>
      <c r="AP110" s="876">
        <v>22.9</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33709382</v>
      </c>
      <c r="BR110" s="800"/>
      <c r="BS110" s="800"/>
      <c r="BT110" s="800"/>
      <c r="BU110" s="800"/>
      <c r="BV110" s="800">
        <v>30673087</v>
      </c>
      <c r="BW110" s="800"/>
      <c r="BX110" s="800"/>
      <c r="BY110" s="800"/>
      <c r="BZ110" s="800"/>
      <c r="CA110" s="800">
        <v>27962209</v>
      </c>
      <c r="CB110" s="800"/>
      <c r="CC110" s="800"/>
      <c r="CD110" s="800"/>
      <c r="CE110" s="800"/>
      <c r="CF110" s="861">
        <v>174.2</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38877221</v>
      </c>
      <c r="BR112" s="771"/>
      <c r="BS112" s="771"/>
      <c r="BT112" s="771"/>
      <c r="BU112" s="771"/>
      <c r="BV112" s="771">
        <v>37499101</v>
      </c>
      <c r="BW112" s="771"/>
      <c r="BX112" s="771"/>
      <c r="BY112" s="771"/>
      <c r="BZ112" s="771"/>
      <c r="CA112" s="771">
        <v>35864256</v>
      </c>
      <c r="CB112" s="771"/>
      <c r="CC112" s="771"/>
      <c r="CD112" s="771"/>
      <c r="CE112" s="771"/>
      <c r="CF112" s="848">
        <v>223.5</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2274218</v>
      </c>
      <c r="AB113" s="909"/>
      <c r="AC113" s="909"/>
      <c r="AD113" s="909"/>
      <c r="AE113" s="910"/>
      <c r="AF113" s="911">
        <v>2282127</v>
      </c>
      <c r="AG113" s="909"/>
      <c r="AH113" s="909"/>
      <c r="AI113" s="909"/>
      <c r="AJ113" s="910"/>
      <c r="AK113" s="911">
        <v>2295073</v>
      </c>
      <c r="AL113" s="909"/>
      <c r="AM113" s="909"/>
      <c r="AN113" s="909"/>
      <c r="AO113" s="910"/>
      <c r="AP113" s="912">
        <v>14.3</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988455</v>
      </c>
      <c r="BR113" s="771"/>
      <c r="BS113" s="771"/>
      <c r="BT113" s="771"/>
      <c r="BU113" s="771"/>
      <c r="BV113" s="771">
        <v>942842</v>
      </c>
      <c r="BW113" s="771"/>
      <c r="BX113" s="771"/>
      <c r="BY113" s="771"/>
      <c r="BZ113" s="771"/>
      <c r="CA113" s="771">
        <v>740553</v>
      </c>
      <c r="CB113" s="771"/>
      <c r="CC113" s="771"/>
      <c r="CD113" s="771"/>
      <c r="CE113" s="771"/>
      <c r="CF113" s="848">
        <v>4.5999999999999996</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226645</v>
      </c>
      <c r="AB114" s="784"/>
      <c r="AC114" s="784"/>
      <c r="AD114" s="784"/>
      <c r="AE114" s="785"/>
      <c r="AF114" s="786">
        <v>214400</v>
      </c>
      <c r="AG114" s="784"/>
      <c r="AH114" s="784"/>
      <c r="AI114" s="784"/>
      <c r="AJ114" s="785"/>
      <c r="AK114" s="786">
        <v>178828</v>
      </c>
      <c r="AL114" s="784"/>
      <c r="AM114" s="784"/>
      <c r="AN114" s="784"/>
      <c r="AO114" s="785"/>
      <c r="AP114" s="754">
        <v>1.1000000000000001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4389621</v>
      </c>
      <c r="BR114" s="771"/>
      <c r="BS114" s="771"/>
      <c r="BT114" s="771"/>
      <c r="BU114" s="771"/>
      <c r="BV114" s="771">
        <v>4156522</v>
      </c>
      <c r="BW114" s="771"/>
      <c r="BX114" s="771"/>
      <c r="BY114" s="771"/>
      <c r="BZ114" s="771"/>
      <c r="CA114" s="771">
        <v>4048356</v>
      </c>
      <c r="CB114" s="771"/>
      <c r="CC114" s="771"/>
      <c r="CD114" s="771"/>
      <c r="CE114" s="771"/>
      <c r="CF114" s="848">
        <v>25.2</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1290</v>
      </c>
      <c r="AB115" s="909"/>
      <c r="AC115" s="909"/>
      <c r="AD115" s="909"/>
      <c r="AE115" s="910"/>
      <c r="AF115" s="911">
        <v>81</v>
      </c>
      <c r="AG115" s="909"/>
      <c r="AH115" s="909"/>
      <c r="AI115" s="909"/>
      <c r="AJ115" s="910"/>
      <c r="AK115" s="911">
        <v>298</v>
      </c>
      <c r="AL115" s="909"/>
      <c r="AM115" s="909"/>
      <c r="AN115" s="909"/>
      <c r="AO115" s="910"/>
      <c r="AP115" s="912">
        <v>0</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6627634</v>
      </c>
      <c r="AB117" s="895"/>
      <c r="AC117" s="895"/>
      <c r="AD117" s="895"/>
      <c r="AE117" s="896"/>
      <c r="AF117" s="898">
        <v>6552143</v>
      </c>
      <c r="AG117" s="895"/>
      <c r="AH117" s="895"/>
      <c r="AI117" s="895"/>
      <c r="AJ117" s="896"/>
      <c r="AK117" s="898">
        <v>6141400</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77964679</v>
      </c>
      <c r="BR118" s="858"/>
      <c r="BS118" s="858"/>
      <c r="BT118" s="858"/>
      <c r="BU118" s="858"/>
      <c r="BV118" s="858">
        <v>73271552</v>
      </c>
      <c r="BW118" s="858"/>
      <c r="BX118" s="858"/>
      <c r="BY118" s="858"/>
      <c r="BZ118" s="858"/>
      <c r="CA118" s="858">
        <v>68615374</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12891480</v>
      </c>
      <c r="BR119" s="800"/>
      <c r="BS119" s="800"/>
      <c r="BT119" s="800"/>
      <c r="BU119" s="800"/>
      <c r="BV119" s="800">
        <v>13400964</v>
      </c>
      <c r="BW119" s="800"/>
      <c r="BX119" s="800"/>
      <c r="BY119" s="800"/>
      <c r="BZ119" s="800"/>
      <c r="CA119" s="800">
        <v>13880688</v>
      </c>
      <c r="CB119" s="800"/>
      <c r="CC119" s="800"/>
      <c r="CD119" s="800"/>
      <c r="CE119" s="800"/>
      <c r="CF119" s="861">
        <v>86.5</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1781463</v>
      </c>
      <c r="BR120" s="771"/>
      <c r="BS120" s="771"/>
      <c r="BT120" s="771"/>
      <c r="BU120" s="771"/>
      <c r="BV120" s="771">
        <v>1625887</v>
      </c>
      <c r="BW120" s="771"/>
      <c r="BX120" s="771"/>
      <c r="BY120" s="771"/>
      <c r="BZ120" s="771"/>
      <c r="CA120" s="771">
        <v>1454705</v>
      </c>
      <c r="CB120" s="771"/>
      <c r="CC120" s="771"/>
      <c r="CD120" s="771"/>
      <c r="CE120" s="771"/>
      <c r="CF120" s="848">
        <v>9.1</v>
      </c>
      <c r="CG120" s="849"/>
      <c r="CH120" s="849"/>
      <c r="CI120" s="849"/>
      <c r="CJ120" s="849"/>
      <c r="CK120" s="850" t="s">
        <v>441</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21875252</v>
      </c>
      <c r="DH120" s="800"/>
      <c r="DI120" s="800"/>
      <c r="DJ120" s="800"/>
      <c r="DK120" s="800"/>
      <c r="DL120" s="800">
        <v>21220524</v>
      </c>
      <c r="DM120" s="800"/>
      <c r="DN120" s="800"/>
      <c r="DO120" s="800"/>
      <c r="DP120" s="800"/>
      <c r="DQ120" s="800">
        <v>20533139</v>
      </c>
      <c r="DR120" s="800"/>
      <c r="DS120" s="800"/>
      <c r="DT120" s="800"/>
      <c r="DU120" s="800"/>
      <c r="DV120" s="801">
        <v>127.9</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50327839</v>
      </c>
      <c r="BR121" s="858"/>
      <c r="BS121" s="858"/>
      <c r="BT121" s="858"/>
      <c r="BU121" s="858"/>
      <c r="BV121" s="858">
        <v>49612771</v>
      </c>
      <c r="BW121" s="858"/>
      <c r="BX121" s="858"/>
      <c r="BY121" s="858"/>
      <c r="BZ121" s="858"/>
      <c r="CA121" s="858">
        <v>48953179</v>
      </c>
      <c r="CB121" s="858"/>
      <c r="CC121" s="858"/>
      <c r="CD121" s="858"/>
      <c r="CE121" s="858"/>
      <c r="CF121" s="859">
        <v>305</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7379487</v>
      </c>
      <c r="DH121" s="771"/>
      <c r="DI121" s="771"/>
      <c r="DJ121" s="771"/>
      <c r="DK121" s="771"/>
      <c r="DL121" s="771">
        <v>7158916</v>
      </c>
      <c r="DM121" s="771"/>
      <c r="DN121" s="771"/>
      <c r="DO121" s="771"/>
      <c r="DP121" s="771"/>
      <c r="DQ121" s="771">
        <v>6904923</v>
      </c>
      <c r="DR121" s="771"/>
      <c r="DS121" s="771"/>
      <c r="DT121" s="771"/>
      <c r="DU121" s="771"/>
      <c r="DV121" s="823">
        <v>43</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65000782</v>
      </c>
      <c r="BR122" s="840"/>
      <c r="BS122" s="840"/>
      <c r="BT122" s="840"/>
      <c r="BU122" s="840"/>
      <c r="BV122" s="840">
        <v>64639622</v>
      </c>
      <c r="BW122" s="840"/>
      <c r="BX122" s="840"/>
      <c r="BY122" s="840"/>
      <c r="BZ122" s="840"/>
      <c r="CA122" s="840">
        <v>64288572</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6374646</v>
      </c>
      <c r="DH122" s="771"/>
      <c r="DI122" s="771"/>
      <c r="DJ122" s="771"/>
      <c r="DK122" s="771"/>
      <c r="DL122" s="771">
        <v>6158877</v>
      </c>
      <c r="DM122" s="771"/>
      <c r="DN122" s="771"/>
      <c r="DO122" s="771"/>
      <c r="DP122" s="771"/>
      <c r="DQ122" s="771">
        <v>6058868</v>
      </c>
      <c r="DR122" s="771"/>
      <c r="DS122" s="771"/>
      <c r="DT122" s="771"/>
      <c r="DU122" s="771"/>
      <c r="DV122" s="823">
        <v>37.799999999999997</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79.400000000000006</v>
      </c>
      <c r="BR123" s="832"/>
      <c r="BS123" s="832"/>
      <c r="BT123" s="832"/>
      <c r="BU123" s="832"/>
      <c r="BV123" s="832">
        <v>52.8</v>
      </c>
      <c r="BW123" s="832"/>
      <c r="BX123" s="832"/>
      <c r="BY123" s="832"/>
      <c r="BZ123" s="832"/>
      <c r="CA123" s="832">
        <v>26.9</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3247538</v>
      </c>
      <c r="DH123" s="784"/>
      <c r="DI123" s="784"/>
      <c r="DJ123" s="784"/>
      <c r="DK123" s="785"/>
      <c r="DL123" s="786">
        <v>2960144</v>
      </c>
      <c r="DM123" s="784"/>
      <c r="DN123" s="784"/>
      <c r="DO123" s="784"/>
      <c r="DP123" s="785"/>
      <c r="DQ123" s="786">
        <v>2366642</v>
      </c>
      <c r="DR123" s="784"/>
      <c r="DS123" s="784"/>
      <c r="DT123" s="784"/>
      <c r="DU123" s="785"/>
      <c r="DV123" s="754">
        <v>14.7</v>
      </c>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1290</v>
      </c>
      <c r="AB127" s="784"/>
      <c r="AC127" s="784"/>
      <c r="AD127" s="784"/>
      <c r="AE127" s="785"/>
      <c r="AF127" s="786">
        <v>81</v>
      </c>
      <c r="AG127" s="784"/>
      <c r="AH127" s="784"/>
      <c r="AI127" s="784"/>
      <c r="AJ127" s="785"/>
      <c r="AK127" s="786">
        <v>298</v>
      </c>
      <c r="AL127" s="784"/>
      <c r="AM127" s="784"/>
      <c r="AN127" s="784"/>
      <c r="AO127" s="785"/>
      <c r="AP127" s="754">
        <v>0</v>
      </c>
      <c r="AQ127" s="755"/>
      <c r="AR127" s="755"/>
      <c r="AS127" s="755"/>
      <c r="AT127" s="756"/>
      <c r="AU127" s="233"/>
      <c r="AV127" s="233"/>
      <c r="AW127" s="233"/>
      <c r="AX127" s="757" t="s">
        <v>455</v>
      </c>
      <c r="AY127" s="758"/>
      <c r="AZ127" s="758"/>
      <c r="BA127" s="758"/>
      <c r="BB127" s="758"/>
      <c r="BC127" s="758"/>
      <c r="BD127" s="758"/>
      <c r="BE127" s="759"/>
      <c r="BF127" s="760" t="s">
        <v>113</v>
      </c>
      <c r="BG127" s="761"/>
      <c r="BH127" s="761"/>
      <c r="BI127" s="761"/>
      <c r="BJ127" s="761"/>
      <c r="BK127" s="761"/>
      <c r="BL127" s="762"/>
      <c r="BM127" s="760">
        <v>12.44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195309</v>
      </c>
      <c r="AB128" s="724"/>
      <c r="AC128" s="724"/>
      <c r="AD128" s="724"/>
      <c r="AE128" s="725"/>
      <c r="AF128" s="726">
        <v>192975</v>
      </c>
      <c r="AG128" s="724"/>
      <c r="AH128" s="724"/>
      <c r="AI128" s="724"/>
      <c r="AJ128" s="725"/>
      <c r="AK128" s="726">
        <v>205556</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113</v>
      </c>
      <c r="BG128" s="791"/>
      <c r="BH128" s="791"/>
      <c r="BI128" s="791"/>
      <c r="BJ128" s="791"/>
      <c r="BK128" s="791"/>
      <c r="BL128" s="792"/>
      <c r="BM128" s="790">
        <v>17.440000000000001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20668990</v>
      </c>
      <c r="AB129" s="784"/>
      <c r="AC129" s="784"/>
      <c r="AD129" s="784"/>
      <c r="AE129" s="785"/>
      <c r="AF129" s="786">
        <v>20782338</v>
      </c>
      <c r="AG129" s="784"/>
      <c r="AH129" s="784"/>
      <c r="AI129" s="784"/>
      <c r="AJ129" s="785"/>
      <c r="AK129" s="786">
        <v>20605471</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4354312</v>
      </c>
      <c r="AB130" s="784"/>
      <c r="AC130" s="784"/>
      <c r="AD130" s="784"/>
      <c r="AE130" s="785"/>
      <c r="AF130" s="786">
        <v>4436965</v>
      </c>
      <c r="AG130" s="784"/>
      <c r="AH130" s="784"/>
      <c r="AI130" s="784"/>
      <c r="AJ130" s="785"/>
      <c r="AK130" s="786">
        <v>4557285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26.9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16314678</v>
      </c>
      <c r="AB131" s="717"/>
      <c r="AC131" s="717"/>
      <c r="AD131" s="717"/>
      <c r="AE131" s="718"/>
      <c r="AF131" s="719">
        <v>16345373</v>
      </c>
      <c r="AG131" s="717"/>
      <c r="AH131" s="717"/>
      <c r="AI131" s="717"/>
      <c r="AJ131" s="718"/>
      <c r="AK131" s="719">
        <v>16048186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12.73707639</v>
      </c>
      <c r="AB132" s="740"/>
      <c r="AC132" s="740"/>
      <c r="AD132" s="740"/>
      <c r="AE132" s="741"/>
      <c r="AF132" s="742">
        <v>11.759921289999999</v>
      </c>
      <c r="AG132" s="740"/>
      <c r="AH132" s="740"/>
      <c r="AI132" s="740"/>
      <c r="AJ132" s="741"/>
      <c r="AK132" s="742">
        <v>8.5901235190000005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15.5</v>
      </c>
      <c r="AB133" s="749"/>
      <c r="AC133" s="749"/>
      <c r="AD133" s="749"/>
      <c r="AE133" s="750"/>
      <c r="AF133" s="748">
        <v>12.9</v>
      </c>
      <c r="AG133" s="749"/>
      <c r="AH133" s="749"/>
      <c r="AI133" s="749"/>
      <c r="AJ133" s="750"/>
      <c r="AK133" s="748">
        <v>11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9" t="s">
        <v>471</v>
      </c>
      <c r="L7" s="254"/>
      <c r="M7" s="255" t="s">
        <v>472</v>
      </c>
      <c r="N7" s="256"/>
    </row>
    <row r="8" spans="1:16" x14ac:dyDescent="0.15">
      <c r="A8" s="248"/>
      <c r="B8" s="244"/>
      <c r="C8" s="244"/>
      <c r="D8" s="244"/>
      <c r="E8" s="244"/>
      <c r="F8" s="244"/>
      <c r="G8" s="257"/>
      <c r="H8" s="258"/>
      <c r="I8" s="258"/>
      <c r="J8" s="259"/>
      <c r="K8" s="1120"/>
      <c r="L8" s="260" t="s">
        <v>473</v>
      </c>
      <c r="M8" s="261" t="s">
        <v>474</v>
      </c>
      <c r="N8" s="262" t="s">
        <v>475</v>
      </c>
    </row>
    <row r="9" spans="1:16" x14ac:dyDescent="0.15">
      <c r="A9" s="248"/>
      <c r="B9" s="244"/>
      <c r="C9" s="244"/>
      <c r="D9" s="244"/>
      <c r="E9" s="244"/>
      <c r="F9" s="244"/>
      <c r="G9" s="1133" t="s">
        <v>476</v>
      </c>
      <c r="H9" s="1134"/>
      <c r="I9" s="1134"/>
      <c r="J9" s="1135"/>
      <c r="K9" s="263">
        <v>4161735</v>
      </c>
      <c r="L9" s="264">
        <v>85733</v>
      </c>
      <c r="M9" s="265">
        <v>84248</v>
      </c>
      <c r="N9" s="266">
        <v>1.8</v>
      </c>
    </row>
    <row r="10" spans="1:16" x14ac:dyDescent="0.15">
      <c r="A10" s="248"/>
      <c r="B10" s="244"/>
      <c r="C10" s="244"/>
      <c r="D10" s="244"/>
      <c r="E10" s="244"/>
      <c r="F10" s="244"/>
      <c r="G10" s="1133" t="s">
        <v>477</v>
      </c>
      <c r="H10" s="1134"/>
      <c r="I10" s="1134"/>
      <c r="J10" s="1135"/>
      <c r="K10" s="267">
        <v>475888</v>
      </c>
      <c r="L10" s="268">
        <v>9803</v>
      </c>
      <c r="M10" s="269">
        <v>7169</v>
      </c>
      <c r="N10" s="270">
        <v>36.700000000000003</v>
      </c>
    </row>
    <row r="11" spans="1:16" ht="13.5" customHeight="1" x14ac:dyDescent="0.15">
      <c r="A11" s="248"/>
      <c r="B11" s="244"/>
      <c r="C11" s="244"/>
      <c r="D11" s="244"/>
      <c r="E11" s="244"/>
      <c r="F11" s="244"/>
      <c r="G11" s="1133" t="s">
        <v>478</v>
      </c>
      <c r="H11" s="1134"/>
      <c r="I11" s="1134"/>
      <c r="J11" s="1135"/>
      <c r="K11" s="267">
        <v>726689</v>
      </c>
      <c r="L11" s="268">
        <v>14970</v>
      </c>
      <c r="M11" s="269">
        <v>9152</v>
      </c>
      <c r="N11" s="270">
        <v>63.6</v>
      </c>
    </row>
    <row r="12" spans="1:16" ht="13.5" customHeight="1" x14ac:dyDescent="0.15">
      <c r="A12" s="248"/>
      <c r="B12" s="244"/>
      <c r="C12" s="244"/>
      <c r="D12" s="244"/>
      <c r="E12" s="244"/>
      <c r="F12" s="244"/>
      <c r="G12" s="1133" t="s">
        <v>479</v>
      </c>
      <c r="H12" s="1134"/>
      <c r="I12" s="1134"/>
      <c r="J12" s="1135"/>
      <c r="K12" s="267" t="s">
        <v>480</v>
      </c>
      <c r="L12" s="268" t="s">
        <v>480</v>
      </c>
      <c r="M12" s="269">
        <v>893</v>
      </c>
      <c r="N12" s="270" t="s">
        <v>480</v>
      </c>
    </row>
    <row r="13" spans="1:16" ht="13.5" customHeight="1" x14ac:dyDescent="0.15">
      <c r="A13" s="248"/>
      <c r="B13" s="244"/>
      <c r="C13" s="244"/>
      <c r="D13" s="244"/>
      <c r="E13" s="244"/>
      <c r="F13" s="244"/>
      <c r="G13" s="1133" t="s">
        <v>481</v>
      </c>
      <c r="H13" s="1134"/>
      <c r="I13" s="1134"/>
      <c r="J13" s="1135"/>
      <c r="K13" s="267" t="s">
        <v>480</v>
      </c>
      <c r="L13" s="268" t="s">
        <v>480</v>
      </c>
      <c r="M13" s="269">
        <v>3</v>
      </c>
      <c r="N13" s="270" t="s">
        <v>480</v>
      </c>
    </row>
    <row r="14" spans="1:16" ht="13.5" customHeight="1" x14ac:dyDescent="0.15">
      <c r="A14" s="248"/>
      <c r="B14" s="244"/>
      <c r="C14" s="244"/>
      <c r="D14" s="244"/>
      <c r="E14" s="244"/>
      <c r="F14" s="244"/>
      <c r="G14" s="1133" t="s">
        <v>482</v>
      </c>
      <c r="H14" s="1134"/>
      <c r="I14" s="1134"/>
      <c r="J14" s="1135"/>
      <c r="K14" s="267">
        <v>51684</v>
      </c>
      <c r="L14" s="268">
        <v>1065</v>
      </c>
      <c r="M14" s="269">
        <v>3652</v>
      </c>
      <c r="N14" s="270">
        <v>-70.8</v>
      </c>
    </row>
    <row r="15" spans="1:16" ht="13.5" customHeight="1" x14ac:dyDescent="0.15">
      <c r="A15" s="248"/>
      <c r="B15" s="244"/>
      <c r="C15" s="244"/>
      <c r="D15" s="244"/>
      <c r="E15" s="244"/>
      <c r="F15" s="244"/>
      <c r="G15" s="1133" t="s">
        <v>483</v>
      </c>
      <c r="H15" s="1134"/>
      <c r="I15" s="1134"/>
      <c r="J15" s="1135"/>
      <c r="K15" s="267">
        <v>51568</v>
      </c>
      <c r="L15" s="268">
        <v>1062</v>
      </c>
      <c r="M15" s="269">
        <v>2134</v>
      </c>
      <c r="N15" s="270">
        <v>-50.2</v>
      </c>
    </row>
    <row r="16" spans="1:16" x14ac:dyDescent="0.15">
      <c r="A16" s="248"/>
      <c r="B16" s="244"/>
      <c r="C16" s="244"/>
      <c r="D16" s="244"/>
      <c r="E16" s="244"/>
      <c r="F16" s="244"/>
      <c r="G16" s="1136" t="s">
        <v>484</v>
      </c>
      <c r="H16" s="1137"/>
      <c r="I16" s="1137"/>
      <c r="J16" s="1138"/>
      <c r="K16" s="268">
        <v>-342578</v>
      </c>
      <c r="L16" s="268">
        <v>-7057</v>
      </c>
      <c r="M16" s="269">
        <v>-9248</v>
      </c>
      <c r="N16" s="270">
        <v>-23.7</v>
      </c>
    </row>
    <row r="17" spans="1:16" x14ac:dyDescent="0.15">
      <c r="A17" s="248"/>
      <c r="B17" s="244"/>
      <c r="C17" s="244"/>
      <c r="D17" s="244"/>
      <c r="E17" s="244"/>
      <c r="F17" s="244"/>
      <c r="G17" s="1136" t="s">
        <v>170</v>
      </c>
      <c r="H17" s="1137"/>
      <c r="I17" s="1137"/>
      <c r="J17" s="1138"/>
      <c r="K17" s="268">
        <v>5124986</v>
      </c>
      <c r="L17" s="268">
        <v>105576</v>
      </c>
      <c r="M17" s="269">
        <v>98003</v>
      </c>
      <c r="N17" s="270">
        <v>7.7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10.51</v>
      </c>
      <c r="L21" s="281">
        <v>9.39</v>
      </c>
      <c r="M21" s="282">
        <v>1.1200000000000001</v>
      </c>
      <c r="N21" s="249"/>
      <c r="O21" s="283"/>
      <c r="P21" s="279"/>
    </row>
    <row r="22" spans="1:16" s="284" customFormat="1" x14ac:dyDescent="0.15">
      <c r="A22" s="279"/>
      <c r="B22" s="249"/>
      <c r="C22" s="249"/>
      <c r="D22" s="249"/>
      <c r="E22" s="249"/>
      <c r="F22" s="249"/>
      <c r="G22" s="1130" t="s">
        <v>490</v>
      </c>
      <c r="H22" s="1131"/>
      <c r="I22" s="1131"/>
      <c r="J22" s="1132"/>
      <c r="K22" s="285">
        <v>98.4</v>
      </c>
      <c r="L22" s="286">
        <v>97</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471</v>
      </c>
      <c r="L30" s="254"/>
      <c r="M30" s="255" t="s">
        <v>472</v>
      </c>
      <c r="N30" s="256"/>
    </row>
    <row r="31" spans="1:16" x14ac:dyDescent="0.15">
      <c r="A31" s="248"/>
      <c r="B31" s="244"/>
      <c r="C31" s="244"/>
      <c r="D31" s="244"/>
      <c r="E31" s="244"/>
      <c r="F31" s="244"/>
      <c r="G31" s="257"/>
      <c r="H31" s="258"/>
      <c r="I31" s="258"/>
      <c r="J31" s="259"/>
      <c r="K31" s="1120"/>
      <c r="L31" s="260" t="s">
        <v>473</v>
      </c>
      <c r="M31" s="261" t="s">
        <v>474</v>
      </c>
      <c r="N31" s="262" t="s">
        <v>475</v>
      </c>
    </row>
    <row r="32" spans="1:16" ht="27" customHeight="1" x14ac:dyDescent="0.15">
      <c r="A32" s="248"/>
      <c r="B32" s="244"/>
      <c r="C32" s="244"/>
      <c r="D32" s="244"/>
      <c r="E32" s="244"/>
      <c r="F32" s="244"/>
      <c r="G32" s="1121" t="s">
        <v>493</v>
      </c>
      <c r="H32" s="1122"/>
      <c r="I32" s="1122"/>
      <c r="J32" s="1123"/>
      <c r="K32" s="294">
        <v>3667201</v>
      </c>
      <c r="L32" s="294">
        <v>75545</v>
      </c>
      <c r="M32" s="295">
        <v>64926</v>
      </c>
      <c r="N32" s="296">
        <v>16.399999999999999</v>
      </c>
    </row>
    <row r="33" spans="1:16" ht="13.5" customHeight="1" x14ac:dyDescent="0.15">
      <c r="A33" s="248"/>
      <c r="B33" s="244"/>
      <c r="C33" s="244"/>
      <c r="D33" s="244"/>
      <c r="E33" s="244"/>
      <c r="F33" s="244"/>
      <c r="G33" s="1121" t="s">
        <v>494</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495</v>
      </c>
      <c r="H34" s="1122"/>
      <c r="I34" s="1122"/>
      <c r="J34" s="1123"/>
      <c r="K34" s="294" t="s">
        <v>480</v>
      </c>
      <c r="L34" s="294" t="s">
        <v>480</v>
      </c>
      <c r="M34" s="295">
        <v>24</v>
      </c>
      <c r="N34" s="296" t="s">
        <v>480</v>
      </c>
    </row>
    <row r="35" spans="1:16" ht="27" customHeight="1" x14ac:dyDescent="0.15">
      <c r="A35" s="248"/>
      <c r="B35" s="244"/>
      <c r="C35" s="244"/>
      <c r="D35" s="244"/>
      <c r="E35" s="244"/>
      <c r="F35" s="244"/>
      <c r="G35" s="1121" t="s">
        <v>496</v>
      </c>
      <c r="H35" s="1122"/>
      <c r="I35" s="1122"/>
      <c r="J35" s="1123"/>
      <c r="K35" s="294">
        <v>2295073</v>
      </c>
      <c r="L35" s="294">
        <v>47279</v>
      </c>
      <c r="M35" s="295">
        <v>18007</v>
      </c>
      <c r="N35" s="296">
        <v>162.6</v>
      </c>
    </row>
    <row r="36" spans="1:16" ht="27" customHeight="1" x14ac:dyDescent="0.15">
      <c r="A36" s="248"/>
      <c r="B36" s="244"/>
      <c r="C36" s="244"/>
      <c r="D36" s="244"/>
      <c r="E36" s="244"/>
      <c r="F36" s="244"/>
      <c r="G36" s="1121" t="s">
        <v>497</v>
      </c>
      <c r="H36" s="1122"/>
      <c r="I36" s="1122"/>
      <c r="J36" s="1123"/>
      <c r="K36" s="294">
        <v>178828</v>
      </c>
      <c r="L36" s="294">
        <v>3684</v>
      </c>
      <c r="M36" s="295">
        <v>3275</v>
      </c>
      <c r="N36" s="296">
        <v>12.5</v>
      </c>
    </row>
    <row r="37" spans="1:16" ht="13.5" customHeight="1" x14ac:dyDescent="0.15">
      <c r="A37" s="248"/>
      <c r="B37" s="244"/>
      <c r="C37" s="244"/>
      <c r="D37" s="244"/>
      <c r="E37" s="244"/>
      <c r="F37" s="244"/>
      <c r="G37" s="1121" t="s">
        <v>498</v>
      </c>
      <c r="H37" s="1122"/>
      <c r="I37" s="1122"/>
      <c r="J37" s="1123"/>
      <c r="K37" s="294">
        <v>298</v>
      </c>
      <c r="L37" s="294">
        <v>6</v>
      </c>
      <c r="M37" s="295">
        <v>1233</v>
      </c>
      <c r="N37" s="296">
        <v>-99.5</v>
      </c>
    </row>
    <row r="38" spans="1:16" ht="27" customHeight="1" x14ac:dyDescent="0.15">
      <c r="A38" s="248"/>
      <c r="B38" s="244"/>
      <c r="C38" s="244"/>
      <c r="D38" s="244"/>
      <c r="E38" s="244"/>
      <c r="F38" s="244"/>
      <c r="G38" s="1124" t="s">
        <v>499</v>
      </c>
      <c r="H38" s="1125"/>
      <c r="I38" s="1125"/>
      <c r="J38" s="1126"/>
      <c r="K38" s="297" t="s">
        <v>480</v>
      </c>
      <c r="L38" s="297" t="s">
        <v>480</v>
      </c>
      <c r="M38" s="298">
        <v>9</v>
      </c>
      <c r="N38" s="299" t="s">
        <v>480</v>
      </c>
      <c r="O38" s="293"/>
    </row>
    <row r="39" spans="1:16" x14ac:dyDescent="0.15">
      <c r="A39" s="248"/>
      <c r="B39" s="244"/>
      <c r="C39" s="244"/>
      <c r="D39" s="244"/>
      <c r="E39" s="244"/>
      <c r="F39" s="244"/>
      <c r="G39" s="1124" t="s">
        <v>500</v>
      </c>
      <c r="H39" s="1125"/>
      <c r="I39" s="1125"/>
      <c r="J39" s="1126"/>
      <c r="K39" s="300">
        <v>-205556</v>
      </c>
      <c r="L39" s="300">
        <v>-4235</v>
      </c>
      <c r="M39" s="301">
        <v>-4280</v>
      </c>
      <c r="N39" s="302">
        <v>-1.1000000000000001</v>
      </c>
      <c r="O39" s="293"/>
    </row>
    <row r="40" spans="1:16" ht="27" customHeight="1" x14ac:dyDescent="0.15">
      <c r="A40" s="248"/>
      <c r="B40" s="244"/>
      <c r="C40" s="244"/>
      <c r="D40" s="244"/>
      <c r="E40" s="244"/>
      <c r="F40" s="244"/>
      <c r="G40" s="1121" t="s">
        <v>501</v>
      </c>
      <c r="H40" s="1122"/>
      <c r="I40" s="1122"/>
      <c r="J40" s="1123"/>
      <c r="K40" s="300">
        <v>-4557285</v>
      </c>
      <c r="L40" s="300">
        <v>-93881</v>
      </c>
      <c r="M40" s="301">
        <v>-56807</v>
      </c>
      <c r="N40" s="302">
        <v>65.3</v>
      </c>
      <c r="O40" s="293"/>
    </row>
    <row r="41" spans="1:16" x14ac:dyDescent="0.15">
      <c r="A41" s="248"/>
      <c r="B41" s="244"/>
      <c r="C41" s="244"/>
      <c r="D41" s="244"/>
      <c r="E41" s="244"/>
      <c r="F41" s="244"/>
      <c r="G41" s="1127" t="s">
        <v>280</v>
      </c>
      <c r="H41" s="1128"/>
      <c r="I41" s="1128"/>
      <c r="J41" s="1129"/>
      <c r="K41" s="294">
        <v>1378559</v>
      </c>
      <c r="L41" s="300">
        <v>28399</v>
      </c>
      <c r="M41" s="301">
        <v>26387</v>
      </c>
      <c r="N41" s="302">
        <v>7.6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471</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4630242</v>
      </c>
      <c r="J51" s="320">
        <v>94373</v>
      </c>
      <c r="K51" s="321">
        <v>8.6999999999999993</v>
      </c>
      <c r="L51" s="322">
        <v>86381</v>
      </c>
      <c r="M51" s="323">
        <v>9.3000000000000007</v>
      </c>
      <c r="N51" s="324">
        <v>-0.6</v>
      </c>
    </row>
    <row r="52" spans="1:14" x14ac:dyDescent="0.15">
      <c r="A52" s="248"/>
      <c r="B52" s="244"/>
      <c r="C52" s="244"/>
      <c r="D52" s="244"/>
      <c r="E52" s="244"/>
      <c r="F52" s="244"/>
      <c r="G52" s="325"/>
      <c r="H52" s="326" t="s">
        <v>512</v>
      </c>
      <c r="I52" s="327">
        <v>1639259</v>
      </c>
      <c r="J52" s="328">
        <v>33411</v>
      </c>
      <c r="K52" s="329">
        <v>-2</v>
      </c>
      <c r="L52" s="330">
        <v>41242</v>
      </c>
      <c r="M52" s="331">
        <v>-10.4</v>
      </c>
      <c r="N52" s="332">
        <v>8.4</v>
      </c>
    </row>
    <row r="53" spans="1:14" x14ac:dyDescent="0.15">
      <c r="A53" s="248"/>
      <c r="B53" s="244"/>
      <c r="C53" s="244"/>
      <c r="D53" s="244"/>
      <c r="E53" s="244"/>
      <c r="F53" s="244"/>
      <c r="G53" s="310" t="s">
        <v>513</v>
      </c>
      <c r="H53" s="311"/>
      <c r="I53" s="319">
        <v>3749728</v>
      </c>
      <c r="J53" s="320">
        <v>76802</v>
      </c>
      <c r="K53" s="321">
        <v>-18.600000000000001</v>
      </c>
      <c r="L53" s="322">
        <v>67201</v>
      </c>
      <c r="M53" s="323">
        <v>-22.2</v>
      </c>
      <c r="N53" s="324">
        <v>3.6</v>
      </c>
    </row>
    <row r="54" spans="1:14" x14ac:dyDescent="0.15">
      <c r="A54" s="248"/>
      <c r="B54" s="244"/>
      <c r="C54" s="244"/>
      <c r="D54" s="244"/>
      <c r="E54" s="244"/>
      <c r="F54" s="244"/>
      <c r="G54" s="325"/>
      <c r="H54" s="326" t="s">
        <v>512</v>
      </c>
      <c r="I54" s="327">
        <v>1925823</v>
      </c>
      <c r="J54" s="328">
        <v>39445</v>
      </c>
      <c r="K54" s="329">
        <v>18.100000000000001</v>
      </c>
      <c r="L54" s="330">
        <v>35210</v>
      </c>
      <c r="M54" s="331">
        <v>-14.6</v>
      </c>
      <c r="N54" s="332">
        <v>32.700000000000003</v>
      </c>
    </row>
    <row r="55" spans="1:14" x14ac:dyDescent="0.15">
      <c r="A55" s="248"/>
      <c r="B55" s="244"/>
      <c r="C55" s="244"/>
      <c r="D55" s="244"/>
      <c r="E55" s="244"/>
      <c r="F55" s="244"/>
      <c r="G55" s="310" t="s">
        <v>514</v>
      </c>
      <c r="H55" s="311"/>
      <c r="I55" s="319">
        <v>5165917</v>
      </c>
      <c r="J55" s="320">
        <v>105563</v>
      </c>
      <c r="K55" s="321">
        <v>37.4</v>
      </c>
      <c r="L55" s="322">
        <v>75709</v>
      </c>
      <c r="M55" s="323">
        <v>12.7</v>
      </c>
      <c r="N55" s="324">
        <v>24.7</v>
      </c>
    </row>
    <row r="56" spans="1:14" x14ac:dyDescent="0.15">
      <c r="A56" s="248"/>
      <c r="B56" s="244"/>
      <c r="C56" s="244"/>
      <c r="D56" s="244"/>
      <c r="E56" s="244"/>
      <c r="F56" s="244"/>
      <c r="G56" s="325"/>
      <c r="H56" s="326" t="s">
        <v>512</v>
      </c>
      <c r="I56" s="327">
        <v>2165742</v>
      </c>
      <c r="J56" s="328">
        <v>44256</v>
      </c>
      <c r="K56" s="329">
        <v>12.2</v>
      </c>
      <c r="L56" s="330">
        <v>35212</v>
      </c>
      <c r="M56" s="331">
        <v>0</v>
      </c>
      <c r="N56" s="332">
        <v>12.2</v>
      </c>
    </row>
    <row r="57" spans="1:14" x14ac:dyDescent="0.15">
      <c r="A57" s="248"/>
      <c r="B57" s="244"/>
      <c r="C57" s="244"/>
      <c r="D57" s="244"/>
      <c r="E57" s="244"/>
      <c r="F57" s="244"/>
      <c r="G57" s="310" t="s">
        <v>515</v>
      </c>
      <c r="H57" s="311"/>
      <c r="I57" s="319">
        <v>3458946</v>
      </c>
      <c r="J57" s="320">
        <v>70793</v>
      </c>
      <c r="K57" s="321">
        <v>-32.9</v>
      </c>
      <c r="L57" s="322">
        <v>90961</v>
      </c>
      <c r="M57" s="323">
        <v>20.100000000000001</v>
      </c>
      <c r="N57" s="324">
        <v>-53</v>
      </c>
    </row>
    <row r="58" spans="1:14" x14ac:dyDescent="0.15">
      <c r="A58" s="248"/>
      <c r="B58" s="244"/>
      <c r="C58" s="244"/>
      <c r="D58" s="244"/>
      <c r="E58" s="244"/>
      <c r="F58" s="244"/>
      <c r="G58" s="325"/>
      <c r="H58" s="326" t="s">
        <v>512</v>
      </c>
      <c r="I58" s="327">
        <v>1668741</v>
      </c>
      <c r="J58" s="328">
        <v>34154</v>
      </c>
      <c r="K58" s="329">
        <v>-22.8</v>
      </c>
      <c r="L58" s="330">
        <v>37720</v>
      </c>
      <c r="M58" s="331">
        <v>7.1</v>
      </c>
      <c r="N58" s="332">
        <v>-29.9</v>
      </c>
    </row>
    <row r="59" spans="1:14" x14ac:dyDescent="0.15">
      <c r="A59" s="248"/>
      <c r="B59" s="244"/>
      <c r="C59" s="244"/>
      <c r="D59" s="244"/>
      <c r="E59" s="244"/>
      <c r="F59" s="244"/>
      <c r="G59" s="310" t="s">
        <v>516</v>
      </c>
      <c r="H59" s="311"/>
      <c r="I59" s="319">
        <v>4899022</v>
      </c>
      <c r="J59" s="320">
        <v>100921</v>
      </c>
      <c r="K59" s="321">
        <v>42.6</v>
      </c>
      <c r="L59" s="322">
        <v>106614</v>
      </c>
      <c r="M59" s="323">
        <v>17.2</v>
      </c>
      <c r="N59" s="324">
        <v>25.4</v>
      </c>
    </row>
    <row r="60" spans="1:14" x14ac:dyDescent="0.15">
      <c r="A60" s="248"/>
      <c r="B60" s="244"/>
      <c r="C60" s="244"/>
      <c r="D60" s="244"/>
      <c r="E60" s="244"/>
      <c r="F60" s="244"/>
      <c r="G60" s="325"/>
      <c r="H60" s="326" t="s">
        <v>512</v>
      </c>
      <c r="I60" s="333">
        <v>1950312</v>
      </c>
      <c r="J60" s="328">
        <v>40177</v>
      </c>
      <c r="K60" s="329">
        <v>17.600000000000001</v>
      </c>
      <c r="L60" s="330">
        <v>45545</v>
      </c>
      <c r="M60" s="331">
        <v>20.7</v>
      </c>
      <c r="N60" s="332">
        <v>-3.1</v>
      </c>
    </row>
    <row r="61" spans="1:14" x14ac:dyDescent="0.15">
      <c r="A61" s="248"/>
      <c r="B61" s="244"/>
      <c r="C61" s="244"/>
      <c r="D61" s="244"/>
      <c r="E61" s="244"/>
      <c r="F61" s="244"/>
      <c r="G61" s="310" t="s">
        <v>517</v>
      </c>
      <c r="H61" s="334"/>
      <c r="I61" s="335">
        <v>4380771</v>
      </c>
      <c r="J61" s="336">
        <v>89690</v>
      </c>
      <c r="K61" s="337">
        <v>7.4</v>
      </c>
      <c r="L61" s="338">
        <v>85373</v>
      </c>
      <c r="M61" s="339">
        <v>7.4</v>
      </c>
      <c r="N61" s="324">
        <v>0</v>
      </c>
    </row>
    <row r="62" spans="1:14" x14ac:dyDescent="0.15">
      <c r="A62" s="248"/>
      <c r="B62" s="244"/>
      <c r="C62" s="244"/>
      <c r="D62" s="244"/>
      <c r="E62" s="244"/>
      <c r="F62" s="244"/>
      <c r="G62" s="325"/>
      <c r="H62" s="326" t="s">
        <v>512</v>
      </c>
      <c r="I62" s="327">
        <v>1869975</v>
      </c>
      <c r="J62" s="328">
        <v>38289</v>
      </c>
      <c r="K62" s="329">
        <v>4.5999999999999996</v>
      </c>
      <c r="L62" s="330">
        <v>38986</v>
      </c>
      <c r="M62" s="331">
        <v>0.6</v>
      </c>
      <c r="N62" s="332">
        <v>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22.04</v>
      </c>
      <c r="G47" s="12">
        <v>22.66</v>
      </c>
      <c r="H47" s="12">
        <v>22.78</v>
      </c>
      <c r="I47" s="12">
        <v>22.71</v>
      </c>
      <c r="J47" s="13">
        <v>22.97</v>
      </c>
    </row>
    <row r="48" spans="2:10" ht="57.75" customHeight="1" x14ac:dyDescent="0.15">
      <c r="B48" s="14"/>
      <c r="C48" s="1141" t="s">
        <v>4</v>
      </c>
      <c r="D48" s="1141"/>
      <c r="E48" s="1142"/>
      <c r="F48" s="15">
        <v>3.99</v>
      </c>
      <c r="G48" s="16">
        <v>2.85</v>
      </c>
      <c r="H48" s="16">
        <v>3.42</v>
      </c>
      <c r="I48" s="16">
        <v>6.61</v>
      </c>
      <c r="J48" s="17">
        <v>4.1900000000000004</v>
      </c>
    </row>
    <row r="49" spans="2:10" ht="57.75" customHeight="1" thickBot="1" x14ac:dyDescent="0.2">
      <c r="B49" s="18"/>
      <c r="C49" s="1143" t="s">
        <v>5</v>
      </c>
      <c r="D49" s="1143"/>
      <c r="E49" s="1144"/>
      <c r="F49" s="19">
        <v>2.46</v>
      </c>
      <c r="G49" s="20">
        <v>0.5</v>
      </c>
      <c r="H49" s="20">
        <v>7.73</v>
      </c>
      <c r="I49" s="20">
        <v>10.91</v>
      </c>
      <c r="J49" s="21">
        <v>7.34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60" zoomScaleNormal="6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524</v>
      </c>
      <c r="D34" s="1151"/>
      <c r="E34" s="1152"/>
      <c r="F34" s="32">
        <v>10.44</v>
      </c>
      <c r="G34" s="33">
        <v>11.19</v>
      </c>
      <c r="H34" s="33">
        <v>11.5</v>
      </c>
      <c r="I34" s="33">
        <v>11.83</v>
      </c>
      <c r="J34" s="34">
        <v>12.09</v>
      </c>
      <c r="K34" s="22"/>
      <c r="L34" s="22"/>
      <c r="M34" s="22"/>
      <c r="N34" s="22"/>
      <c r="O34" s="22"/>
      <c r="P34" s="22"/>
    </row>
    <row r="35" spans="1:16" ht="39" customHeight="1" x14ac:dyDescent="0.15">
      <c r="A35" s="22"/>
      <c r="B35" s="35"/>
      <c r="C35" s="1145" t="s">
        <v>525</v>
      </c>
      <c r="D35" s="1146"/>
      <c r="E35" s="1147"/>
      <c r="F35" s="36">
        <v>3.89</v>
      </c>
      <c r="G35" s="37">
        <v>2.69</v>
      </c>
      <c r="H35" s="37">
        <v>3.17</v>
      </c>
      <c r="I35" s="37">
        <v>6.61</v>
      </c>
      <c r="J35" s="38">
        <v>4.18</v>
      </c>
      <c r="K35" s="22"/>
      <c r="L35" s="22"/>
      <c r="M35" s="22"/>
      <c r="N35" s="22"/>
      <c r="O35" s="22"/>
      <c r="P35" s="22"/>
    </row>
    <row r="36" spans="1:16" ht="39" customHeight="1" x14ac:dyDescent="0.15">
      <c r="A36" s="22"/>
      <c r="B36" s="35"/>
      <c r="C36" s="1145" t="s">
        <v>526</v>
      </c>
      <c r="D36" s="1146"/>
      <c r="E36" s="1147"/>
      <c r="F36" s="36">
        <v>0.48</v>
      </c>
      <c r="G36" s="37">
        <v>0.73</v>
      </c>
      <c r="H36" s="37">
        <v>1.02</v>
      </c>
      <c r="I36" s="37">
        <v>1.71</v>
      </c>
      <c r="J36" s="38">
        <v>1.68</v>
      </c>
      <c r="K36" s="22"/>
      <c r="L36" s="22"/>
      <c r="M36" s="22"/>
      <c r="N36" s="22"/>
      <c r="O36" s="22"/>
      <c r="P36" s="22"/>
    </row>
    <row r="37" spans="1:16" ht="39" customHeight="1" x14ac:dyDescent="0.15">
      <c r="A37" s="22"/>
      <c r="B37" s="35"/>
      <c r="C37" s="1145" t="s">
        <v>527</v>
      </c>
      <c r="D37" s="1146"/>
      <c r="E37" s="1147"/>
      <c r="F37" s="36">
        <v>0.22</v>
      </c>
      <c r="G37" s="37">
        <v>0.09</v>
      </c>
      <c r="H37" s="37">
        <v>0.5</v>
      </c>
      <c r="I37" s="37">
        <v>0.33</v>
      </c>
      <c r="J37" s="38">
        <v>0.32</v>
      </c>
      <c r="K37" s="22"/>
      <c r="L37" s="22"/>
      <c r="M37" s="22"/>
      <c r="N37" s="22"/>
      <c r="O37" s="22"/>
      <c r="P37" s="22"/>
    </row>
    <row r="38" spans="1:16" ht="39" customHeight="1" x14ac:dyDescent="0.15">
      <c r="A38" s="22"/>
      <c r="B38" s="35"/>
      <c r="C38" s="1145" t="s">
        <v>528</v>
      </c>
      <c r="D38" s="1146"/>
      <c r="E38" s="1147"/>
      <c r="F38" s="36" t="s">
        <v>480</v>
      </c>
      <c r="G38" s="37" t="s">
        <v>480</v>
      </c>
      <c r="H38" s="37" t="s">
        <v>480</v>
      </c>
      <c r="I38" s="37">
        <v>7.0000000000000007E-2</v>
      </c>
      <c r="J38" s="38">
        <v>0.14000000000000001</v>
      </c>
      <c r="K38" s="22"/>
      <c r="L38" s="22"/>
      <c r="M38" s="22"/>
      <c r="N38" s="22"/>
      <c r="O38" s="22"/>
      <c r="P38" s="22"/>
    </row>
    <row r="39" spans="1:16" ht="39" customHeight="1" x14ac:dyDescent="0.15">
      <c r="A39" s="22"/>
      <c r="B39" s="35"/>
      <c r="C39" s="1145" t="s">
        <v>529</v>
      </c>
      <c r="D39" s="1146"/>
      <c r="E39" s="1147"/>
      <c r="F39" s="36">
        <v>0.28000000000000003</v>
      </c>
      <c r="G39" s="37">
        <v>0.23</v>
      </c>
      <c r="H39" s="37">
        <v>0.18</v>
      </c>
      <c r="I39" s="37">
        <v>0.18</v>
      </c>
      <c r="J39" s="38">
        <v>0.12</v>
      </c>
      <c r="K39" s="22"/>
      <c r="L39" s="22"/>
      <c r="M39" s="22"/>
      <c r="N39" s="22"/>
      <c r="O39" s="22"/>
      <c r="P39" s="22"/>
    </row>
    <row r="40" spans="1:16" ht="39" customHeight="1" x14ac:dyDescent="0.15">
      <c r="A40" s="22"/>
      <c r="B40" s="35"/>
      <c r="C40" s="1145" t="s">
        <v>530</v>
      </c>
      <c r="D40" s="1146"/>
      <c r="E40" s="1147"/>
      <c r="F40" s="36">
        <v>0.12</v>
      </c>
      <c r="G40" s="37">
        <v>0.09</v>
      </c>
      <c r="H40" s="37">
        <v>0.09</v>
      </c>
      <c r="I40" s="37">
        <v>0.08</v>
      </c>
      <c r="J40" s="38">
        <v>0.08</v>
      </c>
      <c r="K40" s="22"/>
      <c r="L40" s="22"/>
      <c r="M40" s="22"/>
      <c r="N40" s="22"/>
      <c r="O40" s="22"/>
      <c r="P40" s="22"/>
    </row>
    <row r="41" spans="1:16" ht="39" customHeight="1" x14ac:dyDescent="0.15">
      <c r="A41" s="22"/>
      <c r="B41" s="35"/>
      <c r="C41" s="1145" t="s">
        <v>531</v>
      </c>
      <c r="D41" s="1146"/>
      <c r="E41" s="1147"/>
      <c r="F41" s="36">
        <v>0.13</v>
      </c>
      <c r="G41" s="37">
        <v>0.09</v>
      </c>
      <c r="H41" s="37">
        <v>0.16</v>
      </c>
      <c r="I41" s="37">
        <v>0.27</v>
      </c>
      <c r="J41" s="38">
        <v>0.08</v>
      </c>
      <c r="K41" s="22"/>
      <c r="L41" s="22"/>
      <c r="M41" s="22"/>
      <c r="N41" s="22"/>
      <c r="O41" s="22"/>
      <c r="P41" s="22"/>
    </row>
    <row r="42" spans="1:16" ht="39" customHeight="1" x14ac:dyDescent="0.15">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533</v>
      </c>
      <c r="D43" s="1149"/>
      <c r="E43" s="1150"/>
      <c r="F43" s="41">
        <v>0.24</v>
      </c>
      <c r="G43" s="42">
        <v>0.35</v>
      </c>
      <c r="H43" s="42">
        <v>0.67</v>
      </c>
      <c r="I43" s="42">
        <v>0.21</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5534</v>
      </c>
      <c r="L45" s="60">
        <v>4368</v>
      </c>
      <c r="M45" s="60">
        <v>4125</v>
      </c>
      <c r="N45" s="60">
        <v>4056</v>
      </c>
      <c r="O45" s="61">
        <v>3667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2185</v>
      </c>
      <c r="L48" s="64">
        <v>2313</v>
      </c>
      <c r="M48" s="64">
        <v>2274</v>
      </c>
      <c r="N48" s="64">
        <v>2282</v>
      </c>
      <c r="O48" s="65">
        <v>2295</v>
      </c>
      <c r="P48" s="48"/>
      <c r="Q48" s="48"/>
      <c r="R48" s="48"/>
      <c r="S48" s="48"/>
      <c r="T48" s="48"/>
      <c r="U48" s="48"/>
    </row>
    <row r="49" spans="1:21" ht="30.75" customHeight="1" x14ac:dyDescent="0.15">
      <c r="A49" s="48"/>
      <c r="B49" s="1163"/>
      <c r="C49" s="1164"/>
      <c r="D49" s="62"/>
      <c r="E49" s="1155" t="s">
        <v>16</v>
      </c>
      <c r="F49" s="1155"/>
      <c r="G49" s="1155"/>
      <c r="H49" s="1155"/>
      <c r="I49" s="1155"/>
      <c r="J49" s="1156"/>
      <c r="K49" s="63">
        <v>229</v>
      </c>
      <c r="L49" s="64">
        <v>231</v>
      </c>
      <c r="M49" s="64">
        <v>227</v>
      </c>
      <c r="N49" s="64">
        <v>214</v>
      </c>
      <c r="O49" s="65">
        <v>179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v>1</v>
      </c>
      <c r="M50" s="64">
        <v>1</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4692</v>
      </c>
      <c r="L52" s="64">
        <v>4570</v>
      </c>
      <c r="M52" s="64">
        <v>4551</v>
      </c>
      <c r="N52" s="64">
        <v>4630</v>
      </c>
      <c r="O52" s="65">
        <v>4764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3257</v>
      </c>
      <c r="L53" s="69">
        <v>2343</v>
      </c>
      <c r="M53" s="69">
        <v>2076</v>
      </c>
      <c r="N53" s="69">
        <v>1922</v>
      </c>
      <c r="O53" s="70">
        <v>1377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2016-04-21T02:41:08Z</cp:lastPrinted>
  <dcterms:created xsi:type="dcterms:W3CDTF">2016-02-15T01:20:02Z</dcterms:created>
  <dcterms:modified xsi:type="dcterms:W3CDTF">2017-03-02T09:53:35Z</dcterms:modified>
  <cp:category/>
</cp:coreProperties>
</file>