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376" firstSheet="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AM38" i="10"/>
  <c r="C38" i="10"/>
  <c r="CO37" i="10"/>
  <c r="AM37" i="10"/>
  <c r="C37" i="10"/>
  <c r="AM36" i="10"/>
  <c r="C36" i="10"/>
  <c r="AM35" i="10"/>
  <c r="C35" i="10"/>
  <c r="C34" i="10"/>
  <c r="U34" i="10" l="1"/>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 r="BE38"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<sst xmlns="http://schemas.openxmlformats.org/spreadsheetml/2006/main" count="1151" uniqueCount="622">
  <si>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</si>
  <si>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</si>
  <si>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</si>
  <si>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</si>
  <si>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</si>
  <si>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</si>
  <si>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</si>
  <si>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</si>
  <si>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</si>
  <si>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</si>
  <si>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</si>
  <si>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</si>
  <si>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</si>
  <si>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</si>
  <si>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</si>
  <si>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</si>
  <si>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</si>
  <si>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</si>
  <si>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</si>
  <si>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</si>
  <si>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</si>
  <si>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</si>
  <si>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</si>
  <si>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</si>
  <si>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</si>
  <si>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</si>
  <si>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</si>
  <si>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</si>
  <si>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</si>
  <si>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</si>
  <si>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</si>
  <si>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</si>
  <si>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</si>
  <si>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</si>
  <si>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</si>
  <si>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</si>
  <si>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</si>
  <si>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</si>
  <si>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</si>
  <si>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</si>
  <si>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</si>
  <si>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</si>
  <si>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</si>
  <si>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</si>
  <si>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</si>
  <si>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</si>
  <si>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</si>
  <si>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</si>
  <si>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</si>
  <si>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</si>
  <si>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</si>
  <si>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</si>
  <si>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</si>
  <si>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</si>
  <si>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</si>
  <si>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</si>
  <si>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</si>
  <si>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</si>
  <si>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</si>
  <si>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</si>
  <si>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</si>
  <si>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</si>
  <si>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</si>
  <si>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</si>
  <si>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</si>
  <si>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</si>
  <si>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</si>
  <si>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</si>
  <si>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</si>
  <si>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</si>
  <si>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</si>
  <si>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</si>
  <si>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</si>
  <si>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</si>
  <si>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</si>
  <si>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</si>
  <si>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</si>
  <si>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</si>
  <si>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</si>
  <si>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</si>
  <si>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</si>
  <si>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</si>
  <si>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</si>
  <si>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</si>
  <si>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</si>
  <si>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</si>
  <si>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</si>
  <si>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</si>
  <si>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</si>
  <si>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</si>
  <si>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</si>
  <si>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</si>
  <si>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</si>
  <si>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</si>
  <si>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</si>
  <si>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</si>
  <si>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</si>
  <si>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</si>
  <si>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</si>
  <si>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</si>
  <si>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</si>
  <si>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</si>
  <si>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</si>
  <si>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</si>
  <si>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</si>
  <si>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</si>
  <si>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</si>
  <si>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</si>
  <si>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</si>
  <si>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</si>
  <si>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</si>
  <si>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</si>
  <si>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</si>
  <si>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</si>
  <si>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</si>
  <si>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</si>
  <si>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</si>
  <si>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</si>
  <si>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</si>
  <si>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</si>
  <si>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</si>
  <si>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</si>
  <si>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</si>
  <si>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</si>
  <si>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</si>
  <si>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</si>
  <si>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</si>
  <si>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</si>
  <si>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</si>
  <si>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</si>
  <si>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</si>
  <si>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</si>
  <si>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</si>
  <si>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</si>
  <si>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</si>
  <si>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</si>
  <si>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</si>
  <si>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</si>
  <si>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</si>
  <si>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</si>
  <si>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</si>
  <si>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</si>
  <si>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</si>
  <si>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</si>
  <si>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</si>
  <si>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</si>
  <si>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</si>
  <si>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</si>
  <si>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</si>
  <si>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</si>
  <si>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</si>
  <si>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</si>
  <si>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</si>
  <si>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</si>
  <si>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</si>
  <si>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</si>
  <si>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</si>
  <si>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</si>
  <si>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</si>
  <si>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</si>
  <si>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</si>
  <si>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</si>
  <si>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</si>
  <si>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</si>
  <si>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</si>
  <si>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</si>
  <si>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</si>
  <si>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</si>
  <si>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</si>
  <si>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</si>
  <si>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</si>
  <si>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</si>
  <si>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</si>
  <si>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</si>
  <si>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</si>
  <si>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</si>
  <si>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</si>
  <si>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</si>
  <si>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</si>
  <si>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</si>
  <si>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</si>
  <si>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</si>
  <si>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</si>
  <si>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</si>
  <si>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</si>
  <si>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</si>
  <si>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</si>
  <si>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</si>
  <si>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</si>
  <si>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</si>
  <si>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</si>
  <si>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</si>
  <si>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</si>
  <si>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</si>
  <si>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</si>
  <si>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</si>
  <si>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</si>
  <si>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</si>
  <si>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</si>
  <si>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</si>
  <si>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</si>
  <si>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</si>
  <si>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</si>
  <si>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</si>
  <si>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</si>
  <si>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</si>
  <si>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</si>
  <si>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</si>
  <si>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</si>
  <si>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山梨県北杜市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</si>
  <si>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</si>
  <si>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</si>
  <si>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</si>
  <si>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</si>
  <si>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</si>
  <si>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</si>
  <si>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</si>
  <si>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</si>
  <si>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</si>
  <si>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</si>
  <si>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</si>
  <si>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</si>
  <si>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</si>
  <si>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</si>
  <si>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</si>
  <si>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</si>
  <si>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</si>
  <si>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</si>
  <si>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</si>
  <si>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</si>
  <si>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</si>
  <si>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</si>
  <si>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</si>
  <si>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</si>
  <si>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</si>
  <si>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</si>
  <si>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</si>
  <si>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</si>
  <si>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</si>
  <si>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</si>
  <si>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</si>
  <si>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</si>
  <si>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</si>
  <si>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</si>
  <si>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</si>
  <si>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</si>
  <si>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</si>
  <si>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</si>
  <si>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</si>
  <si>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</si>
  <si>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</si>
  <si>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</si>
  <si>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</si>
  <si>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</si>
  <si>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</si>
  <si>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</si>
  <si>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</si>
  <si>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</si>
  <si>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</si>
  <si>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</si>
  <si>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</si>
  <si>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</si>
  <si>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</si>
  <si>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</si>
  <si>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</si>
  <si>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</si>
  <si>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</si>
  <si>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</si>
  <si>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</si>
  <si>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</si>
  <si>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</si>
  <si>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</si>
  <si>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</si>
  <si>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</si>
  <si>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</si>
  <si>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</si>
  <si>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</si>
  <si>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</si>
  <si>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</si>
  <si>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</si>
  <si>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</si>
  <si>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</si>
  <si>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</si>
  <si>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</si>
  <si>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</si>
  <si>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</si>
  <si>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</si>
  <si>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</si>
  <si>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</si>
  <si>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</si>
  <si>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</si>
  <si>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</si>
  <si>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</si>
  <si>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</si>
  <si>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</si>
  <si>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</si>
  <si>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</si>
  <si>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</si>
  <si>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</si>
  <si>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</si>
  <si>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</si>
  <si>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</si>
  <si>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</si>
  <si>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</si>
  <si>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</si>
  <si>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</si>
  <si>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</si>
  <si>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</si>
  <si>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</si>
  <si>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</si>
  <si>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</si>
  <si>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</si>
  <si>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</si>
  <si>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</si>
  <si>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</si>
  <si>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</si>
  <si>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</si>
  <si>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</si>
  <si>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</si>
  <si>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</si>
  <si>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</si>
  <si>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</si>
  <si>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</si>
  <si>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</si>
  <si>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</si>
  <si>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</si>
  <si>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</si>
  <si>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</si>
  <si>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</si>
  <si>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</si>
  <si>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</si>
  <si>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</si>
  <si>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</si>
  <si>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</si>
  <si>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</si>
  <si>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</si>
  <si>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</si>
  <si>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</si>
  <si>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</si>
  <si>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</si>
  <si>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</si>
  <si>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</si>
  <si>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</si>
  <si>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</si>
  <si>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</si>
  <si>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</si>
  <si>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</si>
  <si>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</si>
  <si>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</si>
  <si>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</si>
  <si>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</si>
  <si>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</si>
  <si>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</si>
  <si>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</si>
  <si>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</si>
  <si>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</si>
  <si>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</si>
  <si>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</si>
  <si>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</si>
  <si>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山梨県北杜市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</si>
  <si>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</si>
  <si>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</si>
  <si>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</si>
  <si>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</si>
  <si>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</si>
  <si>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</si>
  <si>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</si>
  <si>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</si>
  <si>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</si>
  <si>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</si>
  <si>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</si>
  <si>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</si>
  <si>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</si>
  <si>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</si>
  <si>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</si>
  <si>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</si>
  <si>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</si>
  <si>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</si>
  <si>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</si>
  <si>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</si>
  <si>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</si>
  <si>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</si>
  <si>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</si>
  <si>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</si>
  <si>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</si>
  <si>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</si>
  <si>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</si>
  <si>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</si>
  <si>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</si>
  <si>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</si>
  <si>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</si>
  <si>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</si>
  <si>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</si>
  <si>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</si>
  <si>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</si>
  <si>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辺見診療所特別会計</t>
    <phoneticPr fontId="5"/>
  </si>
  <si>
    <t>白州診療所特別会計</t>
    <phoneticPr fontId="5"/>
  </si>
  <si>
    <t>介護保険特別会計</t>
    <phoneticPr fontId="5"/>
  </si>
  <si>
    <t>居宅介護支援事業特別会計</t>
    <phoneticPr fontId="5"/>
  </si>
  <si>
    <t>後期高齢者医療特別会計</t>
    <phoneticPr fontId="5"/>
  </si>
  <si>
    <t>病院事業特別会計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</si>
  <si>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</si>
  <si>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</si>
  <si>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</si>
  <si>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</si>
  <si>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</si>
  <si>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</si>
  <si>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新エネルギー事業特別会計</t>
    <phoneticPr fontId="5"/>
  </si>
  <si>
    <t>法非適用企業</t>
    <phoneticPr fontId="5"/>
  </si>
  <si>
    <t>土地開発事業特別会計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</si>
  <si>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</si>
  <si>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</si>
  <si>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</si>
  <si>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</si>
  <si>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</si>
  <si>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</si>
  <si>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</si>
  <si>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</si>
  <si>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</si>
  <si>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</si>
  <si>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</si>
  <si>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</si>
  <si>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</si>
  <si>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</si>
  <si>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</si>
  <si>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</si>
  <si>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</si>
  <si>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</si>
  <si>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</si>
  <si>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</si>
  <si>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</si>
  <si>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</si>
  <si>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</si>
  <si>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</si>
  <si>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</si>
  <si>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</si>
  <si>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</si>
  <si>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</si>
  <si>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</si>
  <si>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</si>
  <si>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</si>
  <si>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</si>
  <si>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</si>
  <si>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</si>
  <si>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</si>
  <si>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</si>
  <si>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</si>
  <si>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</si>
  <si>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</si>
  <si>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</si>
  <si>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</si>
  <si>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</si>
  <si>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</si>
  <si>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</si>
  <si>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</si>
  <si>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</si>
  <si>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</si>
  <si>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</si>
  <si>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</si>
  <si>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</si>
  <si>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</si>
  <si>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</si>
  <si>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</si>
  <si>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</si>
  <si>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</si>
  <si>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</si>
  <si>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</si>
  <si>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</si>
  <si>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</si>
  <si>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</si>
  <si>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</si>
  <si>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</si>
  <si>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</si>
  <si>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</si>
  <si>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</si>
  <si>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</si>
  <si>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</si>
  <si>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</si>
  <si>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</si>
  <si>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</si>
  <si>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病院事業特別会計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</si>
  <si>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</si>
  <si>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</si>
  <si>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</si>
  <si>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</si>
  <si>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</si>
  <si>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</si>
  <si>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</si>
  <si>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</si>
  <si>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</si>
  <si>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</si>
  <si>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</si>
  <si>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</si>
  <si>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</si>
  <si>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</si>
  <si>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</si>
  <si>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</si>
  <si>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</si>
  <si>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</si>
  <si>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</si>
  <si>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</si>
  <si>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</si>
  <si>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</si>
  <si>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</si>
  <si>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</si>
  <si>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</si>
  <si>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</si>
  <si>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</si>
  <si>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</si>
  <si>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</si>
  <si>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</si>
  <si>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</si>
  <si>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</si>
  <si>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</si>
  <si>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</si>
  <si>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</si>
  <si>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</si>
  <si>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</si>
  <si>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</si>
  <si>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</si>
  <si>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</si>
  <si>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</si>
  <si>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</si>
  <si>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</si>
  <si>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</si>
  <si>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</si>
  <si>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</si>
  <si>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</si>
  <si>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</si>
  <si>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</si>
  <si>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</si>
  <si>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</si>
  <si>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</si>
  <si>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</si>
  <si>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</si>
  <si>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</si>
  <si>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</si>
  <si>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</si>
  <si>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</si>
  <si>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</si>
  <si>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</si>
  <si>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</si>
  <si>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</si>
  <si>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</si>
  <si>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</si>
  <si>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</si>
  <si>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</si>
  <si>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</si>
  <si>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</si>
  <si>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</si>
  <si>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</si>
  <si>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</si>
  <si>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</si>
  <si>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</si>
  <si>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</si>
  <si>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</si>
  <si>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</si>
  <si>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</si>
  <si>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</si>
  <si>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</si>
  <si>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</si>
  <si>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</si>
  <si>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</si>
  <si>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</si>
  <si>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</si>
  <si>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</si>
  <si>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</si>
  <si>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</si>
  <si>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病院事業特別会計</t>
  </si>
  <si>
    <t>一般会計</t>
  </si>
  <si>
    <t>国民健康保険特別会計</t>
  </si>
  <si>
    <t>介護保険特別会計</t>
  </si>
  <si>
    <t>下水道事業特別会計</t>
  </si>
  <si>
    <t>簡易水道事業特別会計</t>
  </si>
  <si>
    <t>辺見診療所特別会計</t>
  </si>
  <si>
    <t>新エネルギー事業特別会計</t>
  </si>
  <si>
    <t>その他会計（赤字）</t>
  </si>
  <si>
    <t>その他会計（黒字）</t>
  </si>
  <si>
    <t>-</t>
    <phoneticPr fontId="2"/>
  </si>
  <si>
    <t>-</t>
    <phoneticPr fontId="2"/>
  </si>
  <si>
    <t>-</t>
    <phoneticPr fontId="2"/>
  </si>
  <si>
    <t>-</t>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</si>
  <si>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</si>
  <si>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</si>
  <si>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</si>
  <si>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</si>
  <si>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
  </si>
  <si>
    <t>山梨県後期高齢者広域連合（一般会計）</t>
    <rPh sb="0" eb="3">
      <t>ヤマナシケン</t>
    </rPh>
    <rPh sb="3" eb="5">
      <t>コウキ</t>
    </rPh>
    <rPh sb="5" eb="8">
      <t>コウレイシャ</t>
    </rPh>
    <rPh sb="8" eb="10">
      <t>コウイキ</t>
    </rPh>
    <rPh sb="10" eb="12">
      <t>レンゴウ</t>
    </rPh>
    <rPh sb="13" eb="15">
      <t>イッパン</t>
    </rPh>
    <rPh sb="15" eb="17">
      <t>カイケイ</t>
    </rPh>
    <phoneticPr fontId="1"/>
  </si>
  <si>
    <t>山梨県後期高齢者広域連合（特別会計）</t>
    <rPh sb="0" eb="3">
      <t>ヤマナシケン</t>
    </rPh>
    <rPh sb="3" eb="5">
      <t>コウキ</t>
    </rPh>
    <rPh sb="5" eb="8">
      <t>コウレイシャ</t>
    </rPh>
    <rPh sb="8" eb="10">
      <t>コウイキ</t>
    </rPh>
    <rPh sb="10" eb="12">
      <t>レンゴウ</t>
    </rPh>
    <rPh sb="13" eb="15">
      <t>トクベツ</t>
    </rPh>
    <rPh sb="15" eb="17">
      <t>カイケイ</t>
    </rPh>
    <phoneticPr fontId="1"/>
  </si>
  <si>
    <t>峡北広域行政事務組合（一般会計）</t>
    <rPh sb="0" eb="2">
      <t>キョウホク</t>
    </rPh>
    <rPh sb="2" eb="4">
      <t>コウイキ</t>
    </rPh>
    <rPh sb="4" eb="6">
      <t>ギョウセイ</t>
    </rPh>
    <rPh sb="6" eb="8">
      <t>ジム</t>
    </rPh>
    <rPh sb="8" eb="10">
      <t>クミアイ</t>
    </rPh>
    <rPh sb="11" eb="13">
      <t>イッパン</t>
    </rPh>
    <rPh sb="13" eb="15">
      <t>カイケイ</t>
    </rPh>
    <phoneticPr fontId="1"/>
  </si>
  <si>
    <t>峡北広域行政事務組合（常備消防特別会計）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1"/>
  </si>
  <si>
    <t>峡北広域行政事務組合（ごみ処理特別会計）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1"/>
  </si>
  <si>
    <t>峡北広域行政事務組合（し尿処理特別会計）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1"/>
  </si>
  <si>
    <t>峡北地域広域水道企業団</t>
    <rPh sb="0" eb="2">
      <t>キョウホク</t>
    </rPh>
    <rPh sb="2" eb="4">
      <t>チイキ</t>
    </rPh>
    <rPh sb="4" eb="6">
      <t>コウイキ</t>
    </rPh>
    <rPh sb="6" eb="8">
      <t>スイドウ</t>
    </rPh>
    <rPh sb="8" eb="11">
      <t>キギョウダン</t>
    </rPh>
    <phoneticPr fontId="1"/>
  </si>
  <si>
    <t>-</t>
    <phoneticPr fontId="2"/>
  </si>
  <si>
    <t>北杜市農業振興公社</t>
    <rPh sb="0" eb="2">
      <t>ホクト</t>
    </rPh>
    <rPh sb="2" eb="3">
      <t>シ</t>
    </rPh>
    <rPh sb="3" eb="5">
      <t>ノウギョウ</t>
    </rPh>
    <rPh sb="5" eb="7">
      <t>シンコウ</t>
    </rPh>
    <rPh sb="7" eb="9">
      <t>コウシャ</t>
    </rPh>
    <phoneticPr fontId="3"/>
  </si>
  <si>
    <t>おいしい学校</t>
    <rPh sb="4" eb="6">
      <t>ガッコウ</t>
    </rPh>
    <phoneticPr fontId="3"/>
  </si>
  <si>
    <t>スパティオ小淵沢</t>
    <rPh sb="5" eb="8">
      <t>コブチザワ</t>
    </rPh>
    <phoneticPr fontId="3"/>
  </si>
  <si>
    <t>-</t>
    <phoneticPr fontId="2"/>
  </si>
  <si>
    <t>-</t>
    <phoneticPr fontId="2"/>
  </si>
  <si>
    <t>-</t>
    <phoneticPr fontId="2"/>
  </si>
  <si>
    <t>(まちづくり振興基金(H29年度末現在))</t>
    <rPh sb="6" eb="8">
      <t>シンコウ</t>
    </rPh>
    <rPh sb="8" eb="10">
      <t>キキン</t>
    </rPh>
    <rPh sb="14" eb="17">
      <t>ネンドマツ</t>
    </rPh>
    <rPh sb="17" eb="19">
      <t>ゲンザイ</t>
    </rPh>
    <phoneticPr fontId="11"/>
  </si>
  <si>
    <t>(公共施設整備基金(H29年度末現在))</t>
    <rPh sb="1" eb="3">
      <t>コウキョウ</t>
    </rPh>
    <rPh sb="3" eb="5">
      <t>シセツ</t>
    </rPh>
    <rPh sb="5" eb="7">
      <t>セイビ</t>
    </rPh>
    <rPh sb="7" eb="9">
      <t>キキン</t>
    </rPh>
    <rPh sb="13" eb="16">
      <t>ネンドマツ</t>
    </rPh>
    <rPh sb="16" eb="18">
      <t>ゲンザイ</t>
    </rPh>
    <phoneticPr fontId="11"/>
  </si>
  <si>
    <t>(庁舎建設基金(H29年度末現在))</t>
    <rPh sb="1" eb="3">
      <t>チョウシャ</t>
    </rPh>
    <rPh sb="3" eb="5">
      <t>ケンセツ</t>
    </rPh>
    <rPh sb="5" eb="7">
      <t>キキン</t>
    </rPh>
    <rPh sb="11" eb="14">
      <t>ネンドマツ</t>
    </rPh>
    <rPh sb="14" eb="16">
      <t>ゲンザイ</t>
    </rPh>
    <phoneticPr fontId="11"/>
  </si>
  <si>
    <t>(国際交流基金(H29年度末現在))</t>
    <rPh sb="1" eb="3">
      <t>コクサイ</t>
    </rPh>
    <rPh sb="3" eb="5">
      <t>コウリュウ</t>
    </rPh>
    <rPh sb="5" eb="7">
      <t>キキン</t>
    </rPh>
    <rPh sb="11" eb="14">
      <t>ネンドマツ</t>
    </rPh>
    <rPh sb="14" eb="16">
      <t>ゲンザイ</t>
    </rPh>
    <phoneticPr fontId="11"/>
  </si>
  <si>
    <t>(地域福祉基金(H29年度末現在))</t>
    <rPh sb="1" eb="3">
      <t>チイキ</t>
    </rPh>
    <rPh sb="3" eb="5">
      <t>フクシ</t>
    </rPh>
    <rPh sb="5" eb="7">
      <t>キキン</t>
    </rPh>
    <rPh sb="11" eb="14">
      <t>ネンドマツ</t>
    </rPh>
    <rPh sb="14" eb="16">
      <t>ゲンザイ</t>
    </rPh>
    <phoneticPr fontId="11"/>
  </si>
  <si>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</si>
  <si>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</si>
  <si>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</si>
  <si>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</si>
  <si>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</si>
  <si>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</si>
  <si>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</si>
  <si>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</si>
  <si>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</si>
  <si>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</si>
  <si>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</si>
  <si>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</si>
  <si>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</si>
  <si>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</si>
  <si>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積極的な地方債の繰上償還を行ったことなどにより、元利償還金及び地方債残高が減少したため、実質公債費比率及び将来負担比率が減少した。</t>
    <rPh sb="0" eb="3">
      <t>セッキョクテキ</t>
    </rPh>
    <rPh sb="4" eb="7">
      <t>チホウサイ</t>
    </rPh>
    <rPh sb="8" eb="10">
      <t>クリアゲ</t>
    </rPh>
    <rPh sb="10" eb="12">
      <t>ショウカン</t>
    </rPh>
    <rPh sb="13" eb="14">
      <t>オコナ</t>
    </rPh>
    <rPh sb="24" eb="26">
      <t>ガンリ</t>
    </rPh>
    <rPh sb="26" eb="29">
      <t>ショウカンキン</t>
    </rPh>
    <rPh sb="29" eb="30">
      <t>オヨ</t>
    </rPh>
    <rPh sb="31" eb="34">
      <t>チホウサイ</t>
    </rPh>
    <rPh sb="34" eb="36">
      <t>ザンダカ</t>
    </rPh>
    <rPh sb="37" eb="39">
      <t>ゲンショウ</t>
    </rPh>
    <rPh sb="44" eb="46">
      <t>ジッシツ</t>
    </rPh>
    <rPh sb="46" eb="49">
      <t>コウサイヒ</t>
    </rPh>
    <rPh sb="49" eb="51">
      <t>ヒリツ</t>
    </rPh>
    <rPh sb="51" eb="52">
      <t>オヨ</t>
    </rPh>
    <rPh sb="53" eb="55">
      <t>ショウライ</t>
    </rPh>
    <rPh sb="55" eb="57">
      <t>フタン</t>
    </rPh>
    <rPh sb="57" eb="59">
      <t>ヒリツ</t>
    </rPh>
    <rPh sb="60" eb="62">
      <t>ゲンショウ</t>
    </rPh>
    <phoneticPr fontId="5"/>
  </si>
  <si>
    <t>地方債の積極的な繰上償還などにより、将来負担比率は算出されない水準まで低下した。一方で、有形固定資産減価償却率は類似団体よりも高く上昇傾向にあることから、平成２８年度に公共施設等総合管理計画において、今後３０年の間に更新時期を迎える施設の総延床面積を３０％程度縮減するという目標を設定し、今後、老朽化対策に積極的に取り組んでいく。</t>
    <rPh sb="0" eb="3">
      <t>チホウサイ</t>
    </rPh>
    <rPh sb="4" eb="7">
      <t>セッキョクテキ</t>
    </rPh>
    <rPh sb="8" eb="12">
      <t>クリアゲショウカン</t>
    </rPh>
    <rPh sb="18" eb="20">
      <t>ショウライ</t>
    </rPh>
    <rPh sb="20" eb="22">
      <t>フタン</t>
    </rPh>
    <rPh sb="22" eb="24">
      <t>ヒリツ</t>
    </rPh>
    <rPh sb="25" eb="27">
      <t>サンシュツ</t>
    </rPh>
    <rPh sb="31" eb="33">
      <t>スイジュン</t>
    </rPh>
    <rPh sb="35" eb="37">
      <t>テイカ</t>
    </rPh>
    <rPh sb="40" eb="42">
      <t>イッポウ</t>
    </rPh>
    <rPh sb="44" eb="46">
      <t>ユウケイ</t>
    </rPh>
    <rPh sb="46" eb="48">
      <t>コテイ</t>
    </rPh>
    <rPh sb="48" eb="50">
      <t>シサン</t>
    </rPh>
    <rPh sb="50" eb="52">
      <t>ゲンカ</t>
    </rPh>
    <rPh sb="52" eb="54">
      <t>ショウキャク</t>
    </rPh>
    <rPh sb="54" eb="55">
      <t>リツ</t>
    </rPh>
    <rPh sb="56" eb="58">
      <t>ルイジ</t>
    </rPh>
    <rPh sb="58" eb="60">
      <t>ダンタイ</t>
    </rPh>
    <rPh sb="63" eb="64">
      <t>タカ</t>
    </rPh>
    <rPh sb="65" eb="67">
      <t>ジョウショウ</t>
    </rPh>
    <rPh sb="67" eb="69">
      <t>ケイコウ</t>
    </rPh>
    <rPh sb="77" eb="79">
      <t>ヘイセイ</t>
    </rPh>
    <rPh sb="81" eb="83">
      <t>ネンド</t>
    </rPh>
    <rPh sb="84" eb="86">
      <t>コウキョウ</t>
    </rPh>
    <rPh sb="86" eb="88">
      <t>シセツ</t>
    </rPh>
    <rPh sb="88" eb="89">
      <t>トウ</t>
    </rPh>
    <rPh sb="89" eb="91">
      <t>ソウゴウ</t>
    </rPh>
    <rPh sb="91" eb="93">
      <t>カンリ</t>
    </rPh>
    <rPh sb="93" eb="95">
      <t>ケイカク</t>
    </rPh>
    <rPh sb="100" eb="102">
      <t>コンゴ</t>
    </rPh>
    <rPh sb="140" eb="142">
      <t>セッテイ</t>
    </rPh>
    <rPh sb="144" eb="146">
      <t>コンゴ</t>
    </rPh>
    <rPh sb="147" eb="150">
      <t>ロウキュウカ</t>
    </rPh>
    <rPh sb="150" eb="152">
      <t>タイサク</t>
    </rPh>
    <rPh sb="153" eb="156">
      <t>セッキョクテキ</t>
    </rPh>
    <rPh sb="157" eb="158">
      <t>ト</t>
    </rPh>
    <rPh sb="159" eb="160">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</si>
</sst>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5D11-4261-94DE-602140BD59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70793</c:v>
                </c:pt>
                <c:pt idx="1">
                  <c:v>100921</c:v>
                </c:pt>
                <c:pt idx="2">
                  <c:v>77433</c:v>
                </c:pt>
                <c:pt idx="3">
                  <c:v>102252</c:v>
                </c:pt>
                <c:pt idx="4">
                  <c:v>138289</c:v>
                </c:pt>
              </c:numCache>
            </c:numRef>
          </c:val>
          <c:smooth val="0"/>
          <c:extLst xmlns:c16r2="http://schemas.microsoft.com/office/drawing/2015/06/chart">
            <c:ext xmlns:c16="http://schemas.microsoft.com/office/drawing/2014/chart" uri="{C3380CC4-5D6E-409C-BE32-E72D297353CC}">
              <c16:uniqueId val="{00000001-5D11-4261-94DE-602140BD59C5}"/>
            </c:ext>
          </c:extLst>
        </c:ser>
        <c:dLbls>
          <c:showLegendKey val="0"/>
          <c:showVal val="0"/>
          <c:showCatName val="0"/>
          <c:showSerName val="0"/>
          <c:showPercent val="0"/>
          <c:showBubbleSize val="0"/>
        </c:dLbls>
        <c:marker val="1"/>
        <c:smooth val="0"/>
        <c:axId val="138743808"/>
        <c:axId val="139324032"/>
      </c:lineChart>
      <c:catAx>
        <c:axId val="138743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324032"/>
        <c:crosses val="autoZero"/>
        <c:auto val="1"/>
        <c:lblAlgn val="ctr"/>
        <c:lblOffset val="100"/>
        <c:tickLblSkip val="1"/>
        <c:tickMarkSkip val="1"/>
        <c:noMultiLvlLbl val="0"/>
      </c:catAx>
      <c:valAx>
        <c:axId val="1393240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743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6.61</c:v>
                </c:pt>
                <c:pt idx="1">
                  <c:v>4.1900000000000004</c:v>
                </c:pt>
                <c:pt idx="2">
                  <c:v>5.91</c:v>
                </c:pt>
                <c:pt idx="3">
                  <c:v>6.2</c:v>
                </c:pt>
                <c:pt idx="4">
                  <c:v>5.47</c:v>
                </c:pt>
              </c:numCache>
            </c:numRef>
          </c:val>
          <c:extLst xmlns:c16r2="http://schemas.microsoft.com/office/drawing/2015/06/chart">
            <c:ext xmlns:c16="http://schemas.microsoft.com/office/drawing/2014/chart" uri="{C3380CC4-5D6E-409C-BE32-E72D297353CC}">
              <c16:uniqueId val="{00000000-9C46-49E9-A05A-6E8649D3B7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22.71</c:v>
                </c:pt>
                <c:pt idx="1">
                  <c:v>22.97</c:v>
                </c:pt>
                <c:pt idx="2">
                  <c:v>23.31</c:v>
                </c:pt>
                <c:pt idx="3">
                  <c:v>23.9</c:v>
                </c:pt>
                <c:pt idx="4">
                  <c:v>24.54</c:v>
                </c:pt>
              </c:numCache>
            </c:numRef>
          </c:val>
          <c:extLst xmlns:c16r2="http://schemas.microsoft.com/office/drawing/2015/06/chart">
            <c:ext xmlns:c16="http://schemas.microsoft.com/office/drawing/2014/chart" uri="{C3380CC4-5D6E-409C-BE32-E72D297353CC}">
              <c16:uniqueId val="{00000001-9C46-49E9-A05A-6E8649D3B75C}"/>
            </c:ext>
          </c:extLst>
        </c:ser>
        <c:dLbls>
          <c:showLegendKey val="0"/>
          <c:showVal val="0"/>
          <c:showCatName val="0"/>
          <c:showSerName val="0"/>
          <c:showPercent val="0"/>
          <c:showBubbleSize val="0"/>
        </c:dLbls>
        <c:gapWidth val="250"/>
        <c:overlap val="100"/>
        <c:axId val="159037312"/>
        <c:axId val="159055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10.91</c:v>
                </c:pt>
                <c:pt idx="1">
                  <c:v>7.34</c:v>
                </c:pt>
                <c:pt idx="2">
                  <c:v>13.28</c:v>
                </c:pt>
                <c:pt idx="3">
                  <c:v>9.58</c:v>
                </c:pt>
                <c:pt idx="4">
                  <c:v>2.88</c:v>
                </c:pt>
              </c:numCache>
            </c:numRef>
          </c:val>
          <c:smooth val="0"/>
          <c:extLst xmlns:c16r2="http://schemas.microsoft.com/office/drawing/2015/06/chart">
            <c:ext xmlns:c16="http://schemas.microsoft.com/office/drawing/2014/chart" uri="{C3380CC4-5D6E-409C-BE32-E72D297353CC}">
              <c16:uniqueId val="{00000002-9C46-49E9-A05A-6E8649D3B75C}"/>
            </c:ext>
          </c:extLst>
        </c:ser>
        <c:dLbls>
          <c:showLegendKey val="0"/>
          <c:showVal val="0"/>
          <c:showCatName val="0"/>
          <c:showSerName val="0"/>
          <c:showPercent val="0"/>
          <c:showBubbleSize val="0"/>
        </c:dLbls>
        <c:marker val="1"/>
        <c:smooth val="0"/>
        <c:axId val="159037312"/>
        <c:axId val="159055872"/>
      </c:lineChart>
      <c:catAx>
        <c:axId val="15903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055872"/>
        <c:crosses val="autoZero"/>
        <c:auto val="1"/>
        <c:lblAlgn val="ctr"/>
        <c:lblOffset val="100"/>
        <c:tickLblSkip val="1"/>
        <c:tickMarkSkip val="1"/>
        <c:noMultiLvlLbl val="0"/>
      </c:catAx>
      <c:valAx>
        <c:axId val="15905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03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c:v>
                </c:pt>
                <c:pt idx="2">
                  <c:v>#N/A</c:v>
                </c:pt>
                <c:pt idx="3">
                  <c:v>0.25</c:v>
                </c:pt>
                <c:pt idx="4">
                  <c:v>#N/A</c:v>
                </c:pt>
                <c:pt idx="5">
                  <c:v>0.21</c:v>
                </c:pt>
                <c:pt idx="6">
                  <c:v>#N/A</c:v>
                </c:pt>
                <c:pt idx="7">
                  <c:v>0.27</c:v>
                </c:pt>
                <c:pt idx="8">
                  <c:v>#N/A</c:v>
                </c:pt>
                <c:pt idx="9">
                  <c:v>0.17</c:v>
                </c:pt>
              </c:numCache>
            </c:numRef>
          </c:val>
          <c:extLst xmlns:c16r2="http://schemas.microsoft.com/office/drawing/2015/06/chart">
            <c:ext xmlns:c16="http://schemas.microsoft.com/office/drawing/2014/chart" uri="{C3380CC4-5D6E-409C-BE32-E72D297353CC}">
              <c16:uniqueId val="{00000000-DB68-4CE2-AB42-9FA8EBAD2F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68-4CE2-AB42-9FA8EBAD2FDB}"/>
            </c:ext>
          </c:extLst>
        </c:ser>
        <c:ser>
          <c:idx val="2"/>
          <c:order val="2"/>
          <c:tx>
            <c:strRef>
              <c:f>データシート!$A$29</c:f>
              <c:strCache>
                <c:ptCount val="1"/>
                <c:pt idx="0">
                  <c:v>新エネルギー事業特別会計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0.14000000000000001</c:v>
                </c:pt>
                <c:pt idx="4">
                  <c:v>#N/A</c:v>
                </c:pt>
                <c:pt idx="5">
                  <c:v>7.0000000000000007E-2</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2-DB68-4CE2-AB42-9FA8EBAD2FDB}"/>
            </c:ext>
          </c:extLst>
        </c:ser>
        <c:ser>
          <c:idx val="3"/>
          <c:order val="3"/>
          <c:tx>
            <c:strRef>
              <c:f>データシート!$A$30</c:f>
              <c:strCache>
                <c:ptCount val="1"/>
                <c:pt idx="0">
                  <c:v>辺見診療所特別会計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0.08</c:v>
                </c:pt>
                <c:pt idx="4">
                  <c:v>#N/A</c:v>
                </c:pt>
                <c:pt idx="5">
                  <c:v>0.15</c:v>
                </c:pt>
                <c:pt idx="6">
                  <c:v>#N/A</c:v>
                </c:pt>
                <c:pt idx="7">
                  <c:v>0.12</c:v>
                </c:pt>
                <c:pt idx="8">
                  <c:v>#N/A</c:v>
                </c:pt>
                <c:pt idx="9">
                  <c:v>0.09</c:v>
                </c:pt>
              </c:numCache>
            </c:numRef>
          </c:val>
          <c:extLst xmlns:c16r2="http://schemas.microsoft.com/office/drawing/2015/06/chart">
            <c:ext xmlns:c16="http://schemas.microsoft.com/office/drawing/2014/chart" uri="{C3380CC4-5D6E-409C-BE32-E72D297353CC}">
              <c16:uniqueId val="{00000003-DB68-4CE2-AB42-9FA8EBAD2FDB}"/>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0.27</c:v>
                </c:pt>
                <c:pt idx="2">
                  <c:v>#N/A</c:v>
                </c:pt>
                <c:pt idx="3">
                  <c:v>0.08</c:v>
                </c:pt>
                <c:pt idx="4">
                  <c:v>#N/A</c:v>
                </c:pt>
                <c:pt idx="5">
                  <c:v>0.09</c:v>
                </c:pt>
                <c:pt idx="6">
                  <c:v>#N/A</c:v>
                </c:pt>
                <c:pt idx="7">
                  <c:v>0.01</c:v>
                </c:pt>
                <c:pt idx="8">
                  <c:v>#N/A</c:v>
                </c:pt>
                <c:pt idx="9">
                  <c:v>0.1</c:v>
                </c:pt>
              </c:numCache>
            </c:numRef>
          </c:val>
          <c:extLst xmlns:c16r2="http://schemas.microsoft.com/office/drawing/2015/06/chart">
            <c:ext xmlns:c16="http://schemas.microsoft.com/office/drawing/2014/chart" uri="{C3380CC4-5D6E-409C-BE32-E72D297353CC}">
              <c16:uniqueId val="{00000004-DB68-4CE2-AB42-9FA8EBAD2FD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0.06</c:v>
                </c:pt>
                <c:pt idx="4">
                  <c:v>#N/A</c:v>
                </c:pt>
                <c:pt idx="5">
                  <c:v>0.11</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5-DB68-4CE2-AB42-9FA8EBAD2FD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0.32</c:v>
                </c:pt>
                <c:pt idx="4">
                  <c:v>#N/A</c:v>
                </c:pt>
                <c:pt idx="5">
                  <c:v>0.68</c:v>
                </c:pt>
                <c:pt idx="6">
                  <c:v>#N/A</c:v>
                </c:pt>
                <c:pt idx="7">
                  <c:v>0.76</c:v>
                </c:pt>
                <c:pt idx="8">
                  <c:v>#N/A</c:v>
                </c:pt>
                <c:pt idx="9">
                  <c:v>0.5</c:v>
                </c:pt>
              </c:numCache>
            </c:numRef>
          </c:val>
          <c:extLst xmlns:c16r2="http://schemas.microsoft.com/office/drawing/2015/06/chart">
            <c:ext xmlns:c16="http://schemas.microsoft.com/office/drawing/2014/chart" uri="{C3380CC4-5D6E-409C-BE32-E72D297353CC}">
              <c16:uniqueId val="{00000006-DB68-4CE2-AB42-9FA8EBAD2FD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1.71</c:v>
                </c:pt>
                <c:pt idx="2">
                  <c:v>#N/A</c:v>
                </c:pt>
                <c:pt idx="3">
                  <c:v>1.68</c:v>
                </c:pt>
                <c:pt idx="4">
                  <c:v>#N/A</c:v>
                </c:pt>
                <c:pt idx="5">
                  <c:v>1.35</c:v>
                </c:pt>
                <c:pt idx="6">
                  <c:v>#N/A</c:v>
                </c:pt>
                <c:pt idx="7">
                  <c:v>2.41</c:v>
                </c:pt>
                <c:pt idx="8">
                  <c:v>#N/A</c:v>
                </c:pt>
                <c:pt idx="9">
                  <c:v>3.51</c:v>
                </c:pt>
              </c:numCache>
            </c:numRef>
          </c:val>
          <c:extLst xmlns:c16r2="http://schemas.microsoft.com/office/drawing/2015/06/chart">
            <c:ext xmlns:c16="http://schemas.microsoft.com/office/drawing/2014/chart" uri="{C3380CC4-5D6E-409C-BE32-E72D297353CC}">
              <c16:uniqueId val="{00000007-DB68-4CE2-AB42-9FA8EBAD2FD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6.61</c:v>
                </c:pt>
                <c:pt idx="2">
                  <c:v>#N/A</c:v>
                </c:pt>
                <c:pt idx="3">
                  <c:v>4.18</c:v>
                </c:pt>
                <c:pt idx="4">
                  <c:v>#N/A</c:v>
                </c:pt>
                <c:pt idx="5">
                  <c:v>5.91</c:v>
                </c:pt>
                <c:pt idx="6">
                  <c:v>#N/A</c:v>
                </c:pt>
                <c:pt idx="7">
                  <c:v>6.2</c:v>
                </c:pt>
                <c:pt idx="8">
                  <c:v>#N/A</c:v>
                </c:pt>
                <c:pt idx="9">
                  <c:v>5.47</c:v>
                </c:pt>
              </c:numCache>
            </c:numRef>
          </c:val>
          <c:extLst xmlns:c16r2="http://schemas.microsoft.com/office/drawing/2015/06/chart">
            <c:ext xmlns:c16="http://schemas.microsoft.com/office/drawing/2014/chart" uri="{C3380CC4-5D6E-409C-BE32-E72D297353CC}">
              <c16:uniqueId val="{00000008-DB68-4CE2-AB42-9FA8EBAD2FDB}"/>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11.83</c:v>
                </c:pt>
                <c:pt idx="2">
                  <c:v>#N/A</c:v>
                </c:pt>
                <c:pt idx="3">
                  <c:v>12.09</c:v>
                </c:pt>
                <c:pt idx="4">
                  <c:v>#N/A</c:v>
                </c:pt>
                <c:pt idx="5">
                  <c:v>11.22</c:v>
                </c:pt>
                <c:pt idx="6">
                  <c:v>#N/A</c:v>
                </c:pt>
                <c:pt idx="7">
                  <c:v>11.17</c:v>
                </c:pt>
                <c:pt idx="8">
                  <c:v>#N/A</c:v>
                </c:pt>
                <c:pt idx="9">
                  <c:v>9.8800000000000008</c:v>
                </c:pt>
              </c:numCache>
            </c:numRef>
          </c:val>
          <c:extLst xmlns:c16r2="http://schemas.microsoft.com/office/drawing/2015/06/chart">
            <c:ext xmlns:c16="http://schemas.microsoft.com/office/drawing/2014/chart" uri="{C3380CC4-5D6E-409C-BE32-E72D297353CC}">
              <c16:uniqueId val="{00000009-DB68-4CE2-AB42-9FA8EBAD2FDB}"/>
            </c:ext>
          </c:extLst>
        </c:ser>
        <c:dLbls>
          <c:showLegendKey val="0"/>
          <c:showVal val="0"/>
          <c:showCatName val="0"/>
          <c:showSerName val="0"/>
          <c:showPercent val="0"/>
          <c:showBubbleSize val="0"/>
        </c:dLbls>
        <c:gapWidth val="150"/>
        <c:overlap val="100"/>
        <c:axId val="143392128"/>
        <c:axId val="159097984"/>
      </c:barChart>
      <c:catAx>
        <c:axId val="14339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097984"/>
        <c:crosses val="autoZero"/>
        <c:auto val="1"/>
        <c:lblAlgn val="ctr"/>
        <c:lblOffset val="100"/>
        <c:tickLblSkip val="1"/>
        <c:tickMarkSkip val="1"/>
        <c:noMultiLvlLbl val="0"/>
      </c:catAx>
      <c:valAx>
        <c:axId val="15909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392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4630</c:v>
                </c:pt>
                <c:pt idx="5">
                  <c:v>4764</c:v>
                </c:pt>
                <c:pt idx="8">
                  <c:v>4732</c:v>
                </c:pt>
                <c:pt idx="11">
                  <c:v>4642</c:v>
                </c:pt>
                <c:pt idx="14">
                  <c:v>4662</c:v>
                </c:pt>
              </c:numCache>
            </c:numRef>
          </c:val>
          <c:extLst xmlns:c16r2="http://schemas.microsoft.com/office/drawing/2015/06/chart">
            <c:ext xmlns:c16="http://schemas.microsoft.com/office/drawing/2014/chart" uri="{C3380CC4-5D6E-409C-BE32-E72D297353CC}">
              <c16:uniqueId val="{00000000-5E05-484A-9AF1-598B8FA1AF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E05-484A-9AF1-598B8FA1AF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1</c:v>
                </c:pt>
                <c:pt idx="9">
                  <c:v>2</c:v>
                </c:pt>
                <c:pt idx="12">
                  <c:v>1</c:v>
                </c:pt>
              </c:numCache>
            </c:numRef>
          </c:val>
          <c:extLst xmlns:c16r2="http://schemas.microsoft.com/office/drawing/2015/06/chart">
            <c:ext xmlns:c16="http://schemas.microsoft.com/office/drawing/2014/chart" uri="{C3380CC4-5D6E-409C-BE32-E72D297353CC}">
              <c16:uniqueId val="{00000002-5E05-484A-9AF1-598B8FA1AF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214</c:v>
                </c:pt>
                <c:pt idx="3">
                  <c:v>179</c:v>
                </c:pt>
                <c:pt idx="6">
                  <c:v>185</c:v>
                </c:pt>
                <c:pt idx="9">
                  <c:v>174</c:v>
                </c:pt>
                <c:pt idx="12">
                  <c:v>143</c:v>
                </c:pt>
              </c:numCache>
            </c:numRef>
          </c:val>
          <c:extLst xmlns:c16r2="http://schemas.microsoft.com/office/drawing/2015/06/chart">
            <c:ext xmlns:c16="http://schemas.microsoft.com/office/drawing/2014/chart" uri="{C3380CC4-5D6E-409C-BE32-E72D297353CC}">
              <c16:uniqueId val="{00000003-5E05-484A-9AF1-598B8FA1AF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2282</c:v>
                </c:pt>
                <c:pt idx="3">
                  <c:v>2295</c:v>
                </c:pt>
                <c:pt idx="6">
                  <c:v>2271</c:v>
                </c:pt>
                <c:pt idx="9">
                  <c:v>2359</c:v>
                </c:pt>
                <c:pt idx="12">
                  <c:v>2645</c:v>
                </c:pt>
              </c:numCache>
            </c:numRef>
          </c:val>
          <c:extLst xmlns:c16r2="http://schemas.microsoft.com/office/drawing/2015/06/chart">
            <c:ext xmlns:c16="http://schemas.microsoft.com/office/drawing/2014/chart" uri="{C3380CC4-5D6E-409C-BE32-E72D297353CC}">
              <c16:uniqueId val="{00000004-5E05-484A-9AF1-598B8FA1AF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E05-484A-9AF1-598B8FA1AF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E05-484A-9AF1-598B8FA1AF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4056</c:v>
                </c:pt>
                <c:pt idx="3">
                  <c:v>3667</c:v>
                </c:pt>
                <c:pt idx="6">
                  <c:v>3382</c:v>
                </c:pt>
                <c:pt idx="9">
                  <c:v>3057</c:v>
                </c:pt>
                <c:pt idx="12">
                  <c:v>2917</c:v>
                </c:pt>
              </c:numCache>
            </c:numRef>
          </c:val>
          <c:extLst xmlns:c16r2="http://schemas.microsoft.com/office/drawing/2015/06/chart">
            <c:ext xmlns:c16="http://schemas.microsoft.com/office/drawing/2014/chart" uri="{C3380CC4-5D6E-409C-BE32-E72D297353CC}">
              <c16:uniqueId val="{00000007-5E05-484A-9AF1-598B8FA1AFAC}"/>
            </c:ext>
          </c:extLst>
        </c:ser>
        <c:dLbls>
          <c:showLegendKey val="0"/>
          <c:showVal val="0"/>
          <c:showCatName val="0"/>
          <c:showSerName val="0"/>
          <c:showPercent val="0"/>
          <c:showBubbleSize val="0"/>
        </c:dLbls>
        <c:gapWidth val="100"/>
        <c:overlap val="100"/>
        <c:axId val="143538816"/>
        <c:axId val="143545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1922</c:v>
                </c:pt>
                <c:pt idx="2">
                  <c:v>#N/A</c:v>
                </c:pt>
                <c:pt idx="3">
                  <c:v>#N/A</c:v>
                </c:pt>
                <c:pt idx="4">
                  <c:v>1377</c:v>
                </c:pt>
                <c:pt idx="5">
                  <c:v>#N/A</c:v>
                </c:pt>
                <c:pt idx="6">
                  <c:v>#N/A</c:v>
                </c:pt>
                <c:pt idx="7">
                  <c:v>1107</c:v>
                </c:pt>
                <c:pt idx="8">
                  <c:v>#N/A</c:v>
                </c:pt>
                <c:pt idx="9">
                  <c:v>#N/A</c:v>
                </c:pt>
                <c:pt idx="10">
                  <c:v>950</c:v>
                </c:pt>
                <c:pt idx="11">
                  <c:v>#N/A</c:v>
                </c:pt>
                <c:pt idx="12">
                  <c:v>#N/A</c:v>
                </c:pt>
                <c:pt idx="13">
                  <c:v>1044</c:v>
                </c:pt>
                <c:pt idx="14">
                  <c:v>#N/A</c:v>
                </c:pt>
              </c:numCache>
            </c:numRef>
          </c:val>
          <c:smooth val="0"/>
          <c:extLst xmlns:c16r2="http://schemas.microsoft.com/office/drawing/2015/06/chart">
            <c:ext xmlns:c16="http://schemas.microsoft.com/office/drawing/2014/chart" uri="{C3380CC4-5D6E-409C-BE32-E72D297353CC}">
              <c16:uniqueId val="{00000008-5E05-484A-9AF1-598B8FA1AFAC}"/>
            </c:ext>
          </c:extLst>
        </c:ser>
        <c:dLbls>
          <c:showLegendKey val="0"/>
          <c:showVal val="0"/>
          <c:showCatName val="0"/>
          <c:showSerName val="0"/>
          <c:showPercent val="0"/>
          <c:showBubbleSize val="0"/>
        </c:dLbls>
        <c:marker val="1"/>
        <c:smooth val="0"/>
        <c:axId val="143538816"/>
        <c:axId val="143545088"/>
      </c:lineChart>
      <c:catAx>
        <c:axId val="14353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545088"/>
        <c:crosses val="autoZero"/>
        <c:auto val="1"/>
        <c:lblAlgn val="ctr"/>
        <c:lblOffset val="100"/>
        <c:tickLblSkip val="1"/>
        <c:tickMarkSkip val="1"/>
        <c:noMultiLvlLbl val="0"/>
      </c:catAx>
      <c:valAx>
        <c:axId val="14354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53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49613</c:v>
                </c:pt>
                <c:pt idx="5">
                  <c:v>48953</c:v>
                </c:pt>
                <c:pt idx="8">
                  <c:v>47830</c:v>
                </c:pt>
                <c:pt idx="11">
                  <c:v>47329</c:v>
                </c:pt>
                <c:pt idx="14">
                  <c:v>47410</c:v>
                </c:pt>
              </c:numCache>
            </c:numRef>
          </c:val>
          <c:extLst xmlns:c16r2="http://schemas.microsoft.com/office/drawing/2015/06/chart">
            <c:ext xmlns:c16="http://schemas.microsoft.com/office/drawing/2014/chart" uri="{C3380CC4-5D6E-409C-BE32-E72D297353CC}">
              <c16:uniqueId val="{00000000-C620-490B-8FB7-1D999F9560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1626</c:v>
                </c:pt>
                <c:pt idx="5">
                  <c:v>1455</c:v>
                </c:pt>
                <c:pt idx="8">
                  <c:v>1313</c:v>
                </c:pt>
                <c:pt idx="11">
                  <c:v>1168</c:v>
                </c:pt>
                <c:pt idx="14">
                  <c:v>1624</c:v>
                </c:pt>
              </c:numCache>
            </c:numRef>
          </c:val>
          <c:extLst xmlns:c16r2="http://schemas.microsoft.com/office/drawing/2015/06/chart">
            <c:ext xmlns:c16="http://schemas.microsoft.com/office/drawing/2014/chart" uri="{C3380CC4-5D6E-409C-BE32-E72D297353CC}">
              <c16:uniqueId val="{00000001-C620-490B-8FB7-1D999F9560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13401</c:v>
                </c:pt>
                <c:pt idx="5">
                  <c:v>13881</c:v>
                </c:pt>
                <c:pt idx="8">
                  <c:v>13453</c:v>
                </c:pt>
                <c:pt idx="11">
                  <c:v>12417</c:v>
                </c:pt>
                <c:pt idx="14">
                  <c:v>13098</c:v>
                </c:pt>
              </c:numCache>
            </c:numRef>
          </c:val>
          <c:extLst xmlns:c16r2="http://schemas.microsoft.com/office/drawing/2015/06/chart">
            <c:ext xmlns:c16="http://schemas.microsoft.com/office/drawing/2014/chart" uri="{C3380CC4-5D6E-409C-BE32-E72D297353CC}">
              <c16:uniqueId val="{00000002-C620-490B-8FB7-1D999F9560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620-490B-8FB7-1D999F9560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620-490B-8FB7-1D999F9560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620-490B-8FB7-1D999F9560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4157</c:v>
                </c:pt>
                <c:pt idx="3">
                  <c:v>4048</c:v>
                </c:pt>
                <c:pt idx="6">
                  <c:v>4091</c:v>
                </c:pt>
                <c:pt idx="9">
                  <c:v>3990</c:v>
                </c:pt>
                <c:pt idx="12">
                  <c:v>4018</c:v>
                </c:pt>
              </c:numCache>
            </c:numRef>
          </c:val>
          <c:extLst xmlns:c16r2="http://schemas.microsoft.com/office/drawing/2015/06/chart">
            <c:ext xmlns:c16="http://schemas.microsoft.com/office/drawing/2014/chart" uri="{C3380CC4-5D6E-409C-BE32-E72D297353CC}">
              <c16:uniqueId val="{00000006-C620-490B-8FB7-1D999F9560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943</c:v>
                </c:pt>
                <c:pt idx="3">
                  <c:v>741</c:v>
                </c:pt>
                <c:pt idx="6">
                  <c:v>507</c:v>
                </c:pt>
                <c:pt idx="9">
                  <c:v>556</c:v>
                </c:pt>
                <c:pt idx="12">
                  <c:v>738</c:v>
                </c:pt>
              </c:numCache>
            </c:numRef>
          </c:val>
          <c:extLst xmlns:c16r2="http://schemas.microsoft.com/office/drawing/2015/06/chart">
            <c:ext xmlns:c16="http://schemas.microsoft.com/office/drawing/2014/chart" uri="{C3380CC4-5D6E-409C-BE32-E72D297353CC}">
              <c16:uniqueId val="{00000007-C620-490B-8FB7-1D999F9560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37499</c:v>
                </c:pt>
                <c:pt idx="3">
                  <c:v>35864</c:v>
                </c:pt>
                <c:pt idx="6">
                  <c:v>34398</c:v>
                </c:pt>
                <c:pt idx="9">
                  <c:v>33478</c:v>
                </c:pt>
                <c:pt idx="12">
                  <c:v>33152</c:v>
                </c:pt>
              </c:numCache>
            </c:numRef>
          </c:val>
          <c:extLst xmlns:c16r2="http://schemas.microsoft.com/office/drawing/2015/06/chart">
            <c:ext xmlns:c16="http://schemas.microsoft.com/office/drawing/2014/chart" uri="{C3380CC4-5D6E-409C-BE32-E72D297353CC}">
              <c16:uniqueId val="{00000008-C620-490B-8FB7-1D999F9560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620-490B-8FB7-1D999F9560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30673</c:v>
                </c:pt>
                <c:pt idx="3">
                  <c:v>27962</c:v>
                </c:pt>
                <c:pt idx="6">
                  <c:v>24421</c:v>
                </c:pt>
                <c:pt idx="9">
                  <c:v>23002</c:v>
                </c:pt>
                <c:pt idx="12">
                  <c:v>23589</c:v>
                </c:pt>
              </c:numCache>
            </c:numRef>
          </c:val>
          <c:extLst xmlns:c16r2="http://schemas.microsoft.com/office/drawing/2015/06/chart">
            <c:ext xmlns:c16="http://schemas.microsoft.com/office/drawing/2014/chart" uri="{C3380CC4-5D6E-409C-BE32-E72D297353CC}">
              <c16:uniqueId val="{0000000A-C620-490B-8FB7-1D999F956071}"/>
            </c:ext>
          </c:extLst>
        </c:ser>
        <c:dLbls>
          <c:showLegendKey val="0"/>
          <c:showVal val="0"/>
          <c:showCatName val="0"/>
          <c:showSerName val="0"/>
          <c:showPercent val="0"/>
          <c:showBubbleSize val="0"/>
        </c:dLbls>
        <c:gapWidth val="100"/>
        <c:overlap val="100"/>
        <c:axId val="159755264"/>
        <c:axId val="159757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8632</c:v>
                </c:pt>
                <c:pt idx="2">
                  <c:v>#N/A</c:v>
                </c:pt>
                <c:pt idx="3">
                  <c:v>#N/A</c:v>
                </c:pt>
                <c:pt idx="4">
                  <c:v>4327</c:v>
                </c:pt>
                <c:pt idx="5">
                  <c:v>#N/A</c:v>
                </c:pt>
                <c:pt idx="6">
                  <c:v>#N/A</c:v>
                </c:pt>
                <c:pt idx="7">
                  <c:v>822</c:v>
                </c:pt>
                <c:pt idx="8">
                  <c:v>#N/A</c:v>
                </c:pt>
                <c:pt idx="9">
                  <c:v>#N/A</c:v>
                </c:pt>
                <c:pt idx="10">
                  <c:v>113</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620-490B-8FB7-1D999F956071}"/>
            </c:ext>
          </c:extLst>
        </c:ser>
        <c:dLbls>
          <c:showLegendKey val="0"/>
          <c:showVal val="0"/>
          <c:showCatName val="0"/>
          <c:showSerName val="0"/>
          <c:showPercent val="0"/>
          <c:showBubbleSize val="0"/>
        </c:dLbls>
        <c:marker val="1"/>
        <c:smooth val="0"/>
        <c:axId val="159755264"/>
        <c:axId val="159757440"/>
      </c:lineChart>
      <c:catAx>
        <c:axId val="15975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757440"/>
        <c:crosses val="autoZero"/>
        <c:auto val="1"/>
        <c:lblAlgn val="ctr"/>
        <c:lblOffset val="100"/>
        <c:tickLblSkip val="1"/>
        <c:tickMarkSkip val="1"/>
        <c:noMultiLvlLbl val="0"/>
      </c:catAx>
      <c:valAx>
        <c:axId val="15975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5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4745</c:v>
                </c:pt>
                <c:pt idx="1">
                  <c:v>4759</c:v>
                </c:pt>
                <c:pt idx="2">
                  <c:v>4770</c:v>
                </c:pt>
              </c:numCache>
            </c:numRef>
          </c:val>
          <c:extLst xmlns:c16r2="http://schemas.microsoft.com/office/drawing/2015/06/chart">
            <c:ext xmlns:c16="http://schemas.microsoft.com/office/drawing/2014/chart" uri="{C3380CC4-5D6E-409C-BE32-E72D297353CC}">
              <c16:uniqueId val="{00000000-07ED-47EB-9F69-6289857274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2128</c:v>
                </c:pt>
                <c:pt idx="1">
                  <c:v>1163</c:v>
                </c:pt>
                <c:pt idx="2">
                  <c:v>1160</c:v>
                </c:pt>
              </c:numCache>
            </c:numRef>
          </c:val>
          <c:extLst xmlns:c16r2="http://schemas.microsoft.com/office/drawing/2015/06/chart">
            <c:ext xmlns:c16="http://schemas.microsoft.com/office/drawing/2014/chart" uri="{C3380CC4-5D6E-409C-BE32-E72D297353CC}">
              <c16:uniqueId val="{00000001-07ED-47EB-9F69-6289857274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9405</c:v>
                </c:pt>
                <c:pt idx="1">
                  <c:v>9287</c:v>
                </c:pt>
                <c:pt idx="2">
                  <c:v>9995</c:v>
                </c:pt>
              </c:numCache>
            </c:numRef>
          </c:val>
          <c:extLst xmlns:c16r2="http://schemas.microsoft.com/office/drawing/2015/06/chart">
            <c:ext xmlns:c16="http://schemas.microsoft.com/office/drawing/2014/chart" uri="{C3380CC4-5D6E-409C-BE32-E72D297353CC}">
              <c16:uniqueId val="{00000002-07ED-47EB-9F69-6289857274C2}"/>
            </c:ext>
          </c:extLst>
        </c:ser>
        <c:dLbls>
          <c:showLegendKey val="0"/>
          <c:showVal val="0"/>
          <c:showCatName val="0"/>
          <c:showSerName val="0"/>
          <c:showPercent val="0"/>
          <c:showBubbleSize val="0"/>
        </c:dLbls>
        <c:gapWidth val="120"/>
        <c:overlap val="100"/>
        <c:axId val="159335168"/>
        <c:axId val="159336704"/>
      </c:barChart>
      <c:catAx>
        <c:axId val="15933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9336704"/>
        <c:crosses val="autoZero"/>
        <c:auto val="1"/>
        <c:lblAlgn val="ctr"/>
        <c:lblOffset val="100"/>
        <c:tickLblSkip val="1"/>
        <c:tickMarkSkip val="1"/>
        <c:noMultiLvlLbl val="0"/>
      </c:catAx>
      <c:valAx>
        <c:axId val="159336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933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{700D8869-AE63-4DD1-BE08-9FA53D1AA237}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E95-4645-80AA-99858D423A4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{CA491377-FF74-4B0C-82A9-21FA99EB8970}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95-4645-80AA-99858D423A4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{E65E8E0A-BC4C-4098-B312-6CDA690BF32B}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95-4645-80AA-99858D423A4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{BC7D935B-C2C5-45B8-8788-6525C480C435}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95-4645-80AA-99858D423A4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{94CC4EC0-DE7E-4A65-A570-86ECFCED5392}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95-4645-80AA-99858D423A4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{B068A2A4-471D-431E-A826-84DF01A7F3E8}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E95-4645-80AA-99858D423A4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{89F462C8-6596-4318-B24C-BE2ABB46C4D5}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E95-4645-80AA-99858D423A49}"/>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{087DF935-8B24-4B95-B6CA-F9E72C60A544}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E95-4645-80AA-99858D423A4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{FCB98F93-15A1-481F-9511-462CF26D13A1}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E95-4645-80AA-99858D423A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61.7</c:v>
                </c:pt>
                <c:pt idx="32">
                  <c:v>63</c:v>
                </c:pt>
              </c:numCache>
            </c:numRef>
          </c:xVal>
          <c:yVal>
            <c:numRef>
              <c:f>公会計指標分析・財政指標組合せ分析表!$BP$51:$DC$51</c:f>
              <c:numCache>
                <c:formatCode>#,##0.0;"▲ "#,##0.0</c:formatCode>
                <c:ptCount val="40"/>
                <c:pt idx="24">
                  <c:v>0.7</c:v>
                </c:pt>
              </c:numCache>
            </c:numRef>
          </c:yVal>
          <c:smooth val="0"/>
          <c:extLst xmlns:c16r2="http://schemas.microsoft.com/office/drawing/2015/06/chart">
            <c:ext xmlns:c16="http://schemas.microsoft.com/office/drawing/2014/chart" uri="{C3380CC4-5D6E-409C-BE32-E72D297353CC}">
              <c16:uniqueId val="{00000009-5E95-4645-80AA-99858D423A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{64EF8E39-5447-4C71-960C-76161BC63A96}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E95-4645-80AA-99858D423A4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{7DAF1DD6-CB72-42C7-8E34-F2D86FD9DB70}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95-4645-80AA-99858D423A4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{00F1F30C-57EE-4125-A30E-DBC71BC470A1}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95-4645-80AA-99858D423A4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{13C5A855-7B59-4A74-98AE-67CCC9B04829}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95-4645-80AA-99858D423A4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{DD01010E-FA28-4519-BA67-5D588A79496E}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95-4645-80AA-99858D423A4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{A43EFA91-E7D5-44C1-8BA9-56557535BF39}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E95-4645-80AA-99858D423A4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{FE95AA16-AE30-40A5-B403-6A02196B2328}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E95-4645-80AA-99858D423A4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{4DD355EC-EB6C-4514-9624-01A98183F1F4}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E95-4645-80AA-99858D423A4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{AA768B93-CBE3-4306-AA2F-C54729BA12C3}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E95-4645-80AA-99858D423A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xmlns:c16r2="http://schemas.microsoft.com/office/drawing/2015/06/chart">
            <c:ext xmlns:c16="http://schemas.microsoft.com/office/drawing/2014/chart" uri="{C3380CC4-5D6E-409C-BE32-E72D297353CC}">
              <c16:uniqueId val="{00000013-5E95-4645-80AA-99858D423A49}"/>
            </c:ext>
          </c:extLst>
        </c:ser>
        <c:dLbls>
          <c:showLegendKey val="0"/>
          <c:showVal val="1"/>
          <c:showCatName val="0"/>
          <c:showSerName val="0"/>
          <c:showPercent val="0"/>
          <c:showBubbleSize val="0"/>
        </c:dLbls>
        <c:axId val="159686656"/>
        <c:axId val="159688576"/>
      </c:scatterChart>
      <c:valAx>
        <c:axId val="159686656"/>
        <c:scaling>
          <c:orientation val="minMax"/>
          <c:max val="62"/>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688576"/>
        <c:crosses val="autoZero"/>
        <c:crossBetween val="midCat"/>
      </c:valAx>
      <c:valAx>
        <c:axId val="159688576"/>
        <c:scaling>
          <c:orientation val="minMax"/>
          <c:max val="6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686656"/>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{89C43BD1-34DB-4BAF-B11E-469A86C7C675}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B5E-42F0-825B-84F34700C77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{F3D48242-B0A3-42B6-911B-5023B86A83C0}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5E-42F0-825B-84F34700C77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{474D04F2-177F-444C-87E2-CB1BE184E8E2}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5E-42F0-825B-84F34700C77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{35F55072-8B40-43F4-B437-344BF00C2255}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5E-42F0-825B-84F34700C77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{EEA32545-429E-4D35-8430-86073945A061}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5E-42F0-825B-84F34700C77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{CF623FB0-8459-4309-90F6-05E09C03333A}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B5E-42F0-825B-84F34700C77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{994ABB03-58DA-4261-8D38-E7899FAC285F}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B5E-42F0-825B-84F34700C77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{ACF79F88-2505-4A2A-98DB-4EFD1636363C}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B5E-42F0-825B-84F34700C77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{F0F8AE4C-2EBA-44EC-989B-C54466ECD1F2}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B5E-42F0-825B-84F34700C7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11</c:v>
                </c:pt>
                <c:pt idx="16">
                  <c:v>9.1</c:v>
                </c:pt>
                <c:pt idx="24">
                  <c:v>7.2</c:v>
                </c:pt>
                <c:pt idx="32">
                  <c:v>6.7</c:v>
                </c:pt>
              </c:numCache>
            </c:numRef>
          </c:xVal>
          <c:yVal>
            <c:numRef>
              <c:f>公会計指標分析・財政指標組合せ分析表!$BP$73:$DC$73</c:f>
              <c:numCache>
                <c:formatCode>#,##0.0;"▲ "#,##0.0</c:formatCode>
                <c:ptCount val="40"/>
                <c:pt idx="0">
                  <c:v>52.8</c:v>
                </c:pt>
                <c:pt idx="8">
                  <c:v>26.9</c:v>
                </c:pt>
                <c:pt idx="16">
                  <c:v>5.0999999999999996</c:v>
                </c:pt>
                <c:pt idx="24">
                  <c:v>0.7</c:v>
                </c:pt>
              </c:numCache>
            </c:numRef>
          </c:yVal>
          <c:smooth val="0"/>
          <c:extLst xmlns:c16r2="http://schemas.microsoft.com/office/drawing/2015/06/chart">
            <c:ext xmlns:c16="http://schemas.microsoft.com/office/drawing/2014/chart" uri="{C3380CC4-5D6E-409C-BE32-E72D297353CC}">
              <c16:uniqueId val="{00000009-DB5E-42F0-825B-84F34700C7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{FF52D111-C9F4-4025-8F10-D72A5193444E}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B5E-42F0-825B-84F34700C7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{3EF86286-2615-4012-9EFA-ADBAFD53F0FA}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5E-42F0-825B-84F34700C77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{51E8B929-99E9-462A-9664-F25EEC36416F}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5E-42F0-825B-84F34700C77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{E6B00A7C-D590-4ACE-AA0B-BDA9F07325B1}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5E-42F0-825B-84F34700C77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{B709E17D-398D-415F-9D5A-C34034383F0C}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5E-42F0-825B-84F34700C77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{6F2AE0F3-7A85-4C5A-BDA8-1F8CD1790F65}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B5E-42F0-825B-84F34700C77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{E74C28EE-4F30-478C-A760-C9C093517BC9}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B5E-42F0-825B-84F34700C777}"/>
                </c:ext>
              </c:extLst>
            </c:dLbl>
            <c:dLbl>
              <c:idx val="24"/>
              <c:layout>
                <c:manualLayout>
                  <c:x val="-3.107704938935296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{1F4E0153-0BB6-42FF-9BBF-695F6842201E}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B5E-42F0-825B-84F34700C777}"/>
                </c:ext>
              </c:extLst>
            </c:dLbl>
            <c:dLbl>
              <c:idx val="32"/>
              <c:layout>
                <c:manualLayout>
                  <c:x val="-3.231893384886837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{45E2742B-0143-41DF-9295-850D2442D880}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B5E-42F0-825B-84F34700C7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DB5E-42F0-825B-84F34700C777}"/>
            </c:ext>
          </c:extLst>
        </c:ser>
        <c:dLbls>
          <c:showLegendKey val="0"/>
          <c:showVal val="1"/>
          <c:showCatName val="0"/>
          <c:showSerName val="0"/>
          <c:showPercent val="0"/>
          <c:showBubbleSize val="0"/>
        </c:dLbls>
        <c:axId val="160103808"/>
        <c:axId val="160564736"/>
      </c:scatterChart>
      <c:valAx>
        <c:axId val="160103808"/>
        <c:scaling>
          <c:orientation val="minMax"/>
          <c:max val="13.4"/>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564736"/>
        <c:crosses val="autoZero"/>
        <c:crossBetween val="midCat"/>
      </c:valAx>
      <c:valAx>
        <c:axId val="160564736"/>
        <c:scaling>
          <c:orientation val="minMax"/>
          <c:max val="7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103808"/>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積極的に地方債の繰上償還を行っている一方、簡易水道事業や下水道事業などの公営企業の元利償還金が増加しており、元利償還金及び算入公債費等ともに増加となった。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小淵沢駅舎改築・駅前広場整備事業などの大型事業を実施した一方、減債基金などの充当可能基金や特定財源の確保に努めるとともに、繰上償還の積極的な実施により、将来負担比率は算出されなかった。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山梨県北杜市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姉妹都市との国際交流事業の財源を確保するため、新たに「国際交流基金」を設置し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億円積み立てたことや、地方消費税交付金の確定額を剰余金として繰越すことなく基金へ積み立てられたことにより、昨年度と比較して基金残高は、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普通交付税の合併算定替えによる段階的縮減に備えながらも、必要に応じて個々の特定目的基金の積み立てや取り崩しを行い、市政各般にわたる重要課題に取り組む。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・公共施設整備基金：公共施設の整備その他市民福祉の向上に資する長期的な計画に基づく事業の推進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・環境保全基金：緑豊かな森林や豊富な水資源等の自然環境を適切に保全し、次世代に引き継ぎ、自然環境の保全に資する施策を推進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・国際交流基金：アメリカ合衆国ケンタッキー州マディソン郡との国際交流事業の財源を確保し、円滑な運営を図るための基金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・公共施設整備基金：公共施設等総合管理計画による個別計画を平成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年度に策定予定のため、平成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年度以降の施設維持補修等に備え、昨年度比で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・国際交流基金：新たに基金を設置したことによる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・公共施設整備基金：公共施設総合管理計画に基づく、公共施設の改修等が順次実施されることから、基金残高は減少する見込みである。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基金の取り崩しを回避するとともに、基金の運用益を積み立てたことにより増となった。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普通交付税の合併算定替えによる段階的縮減に備え、計画的に積み立てを行うよう努める。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百万円積み立てた一方、市債の元利償還金として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公債費は、積極的な繰上償還の影響により、年々減少傾向であるが、普通交付税の段階的縮減による一般財源の減少が見込まれるため、平成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年度以降は基金残高は減少予定である。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47,018
602.48
32,269,692
30,928,331
1,063,788
19,436,972
23,588,805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年度に策定した公共施設等総合管理計画において、公共施設等の延床面積を</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る。有形固定資産減価償却率については、上昇傾向にはあるものの、類似団体平均と比較するとそれほど差はなく、総合管理計画をもとに個別計画の策定も進めているため、当該計画に基づき施設の維持管理を適切に進めていくことと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3" name="直線コネクタ 52"/>
        <xdr:cNvCxnSpPr/>
      </xdr:nvCxnSpPr>
      <xdr:spPr>
        <a:xfrm>
          <a:off x="1127125" y="593725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4" name="テキスト ボックス 53"/>
        <xdr:cNvSpPr txBox="1"/>
      </xdr:nvSpPr>
      <xdr:spPr>
        <a:xfrm>
          <a:off x="772811" y="584725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5" name="直線コネクタ 54"/>
        <xdr:cNvCxnSpPr/>
      </xdr:nvCxnSpPr>
      <xdr:spPr>
        <a:xfrm>
          <a:off x="1127125" y="56749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6" name="テキスト ボックス 55"/>
        <xdr:cNvSpPr txBox="1"/>
      </xdr:nvSpPr>
      <xdr:spPr>
        <a:xfrm>
          <a:off x="772811" y="55811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7" name="直線コネクタ 56"/>
        <xdr:cNvCxnSpPr/>
      </xdr:nvCxnSpPr>
      <xdr:spPr>
        <a:xfrm>
          <a:off x="1127125" y="54089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8" name="テキスト ボックス 57"/>
        <xdr:cNvSpPr txBox="1"/>
      </xdr:nvSpPr>
      <xdr:spPr>
        <a:xfrm>
          <a:off x="772811" y="53189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1" name="直線コネクタ 60"/>
        <xdr:cNvCxnSpPr/>
      </xdr:nvCxnSpPr>
      <xdr:spPr>
        <a:xfrm>
          <a:off x="1127125" y="488061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2" name="テキスト ボックス 61"/>
        <xdr:cNvSpPr txBox="1"/>
      </xdr:nvSpPr>
      <xdr:spPr>
        <a:xfrm>
          <a:off x="772811" y="47906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3" name="直線コネクタ 62"/>
        <xdr:cNvCxnSpPr/>
      </xdr:nvCxnSpPr>
      <xdr:spPr>
        <a:xfrm>
          <a:off x="1127125" y="46183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4" name="テキスト ボックス 63"/>
        <xdr:cNvSpPr txBox="1"/>
      </xdr:nvSpPr>
      <xdr:spPr>
        <a:xfrm>
          <a:off x="772811" y="45283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5" name="直線コネクタ 64"/>
        <xdr:cNvCxnSpPr/>
      </xdr:nvCxnSpPr>
      <xdr:spPr>
        <a:xfrm>
          <a:off x="1127125" y="435610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6" name="テキスト ボックス 65"/>
        <xdr:cNvSpPr txBox="1"/>
      </xdr:nvSpPr>
      <xdr:spPr>
        <a:xfrm>
          <a:off x="772811" y="4262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21516" y="40000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70" name="直線コネクタ 69"/>
        <xdr:cNvCxnSpPr/>
      </xdr:nvCxnSpPr>
      <xdr:spPr>
        <a:xfrm flipV="1">
          <a:off x="4206240" y="4462939"/>
          <a:ext cx="1270" cy="128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1" name="有形固定資産減価償却率最小値テキスト"/>
        <xdr:cNvSpPr txBox="1"/>
      </xdr:nvSpPr>
      <xdr:spPr>
        <a:xfrm>
          <a:off x="4258945" y="574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2" name="直線コネクタ 71"/>
        <xdr:cNvCxnSpPr/>
      </xdr:nvCxnSpPr>
      <xdr:spPr>
        <a:xfrm>
          <a:off x="4119245" y="574405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3" name="有形固定資産減価償却率最大値テキスト"/>
        <xdr:cNvSpPr txBox="1"/>
      </xdr:nvSpPr>
      <xdr:spPr>
        <a:xfrm>
          <a:off x="4258945" y="424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4" name="直線コネクタ 73"/>
        <xdr:cNvCxnSpPr/>
      </xdr:nvCxnSpPr>
      <xdr:spPr>
        <a:xfrm>
          <a:off x="4119245" y="446293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5" name="有形固定資産減価償却率平均値テキスト"/>
        <xdr:cNvSpPr txBox="1"/>
      </xdr:nvSpPr>
      <xdr:spPr>
        <a:xfrm>
          <a:off x="4258945" y="510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6" name="フローチャート: 判断 75"/>
        <xdr:cNvSpPr/>
      </xdr:nvSpPr>
      <xdr:spPr>
        <a:xfrm>
          <a:off x="4157345" y="5128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7" name="フローチャート: 判断 76"/>
        <xdr:cNvSpPr/>
      </xdr:nvSpPr>
      <xdr:spPr>
        <a:xfrm>
          <a:off x="3537585" y="5141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8" name="フローチャート: 判断 77"/>
        <xdr:cNvSpPr/>
      </xdr:nvSpPr>
      <xdr:spPr>
        <a:xfrm>
          <a:off x="2867025" y="52836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157163</xdr:rowOff>
    </xdr:from>
    <xdr:to>
      <xdr:col>23</xdr:col>
      <xdr:colOff>136525</xdr:colOff>
      <xdr:row>30</xdr:row>
      <xdr:rowOff>87313</xdr:rowOff>
    </xdr:to>
    <xdr:sp macro="" textlink="">
      <xdr:nvSpPr>
        <xdr:cNvPr id="84" name="楕円 83"/>
        <xdr:cNvSpPr/>
      </xdr:nvSpPr>
      <xdr:spPr>
        <a:xfrm>
          <a:off x="4157345" y="5018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8590</xdr:rowOff>
    </xdr:from>
    <xdr:ext cx="405111" cy="259045"/>
    <xdr:sp macro="" textlink="">
      <xdr:nvSpPr>
        <xdr:cNvPr id="85" name="有形固定資産減価償却率該当値テキスト"/>
        <xdr:cNvSpPr txBox="1"/>
      </xdr:nvSpPr>
      <xdr:spPr>
        <a:xfrm>
          <a:off x="4258945" y="487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20796</xdr:rowOff>
    </xdr:from>
    <xdr:to>
      <xdr:col>19</xdr:col>
      <xdr:colOff>187325</xdr:colOff>
      <xdr:row>30</xdr:row>
      <xdr:rowOff>122396</xdr:rowOff>
    </xdr:to>
    <xdr:sp macro="" textlink="">
      <xdr:nvSpPr>
        <xdr:cNvPr id="86" name="楕円 85"/>
        <xdr:cNvSpPr/>
      </xdr:nvSpPr>
      <xdr:spPr>
        <a:xfrm>
          <a:off x="3537585" y="50499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36513</xdr:rowOff>
    </xdr:from>
    <xdr:to>
      <xdr:col>23</xdr:col>
      <xdr:colOff>85725</xdr:colOff>
      <xdr:row>30</xdr:row>
      <xdr:rowOff>71596</xdr:rowOff>
    </xdr:to>
    <xdr:cxnSp macro="">
      <xdr:nvCxnSpPr>
        <xdr:cNvPr id="87" name="直線コネクタ 86"/>
        <xdr:cNvCxnSpPr/>
      </xdr:nvCxnSpPr>
      <xdr:spPr>
        <a:xfrm flipV="1">
          <a:off x="3588385" y="5065713"/>
          <a:ext cx="61976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8" name="n_1aveValue有形固定資産減価償却率"/>
        <xdr:cNvSpPr txBox="1"/>
      </xdr:nvSpPr>
      <xdr:spPr>
        <a:xfrm>
          <a:off x="3395989" y="5230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9" name="n_2aveValue有形固定資産減価償却率"/>
        <xdr:cNvSpPr txBox="1"/>
      </xdr:nvSpPr>
      <xdr:spPr>
        <a:xfrm>
          <a:off x="2738129" y="506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138923</xdr:rowOff>
    </xdr:from>
    <xdr:ext cx="405111" cy="259045"/>
    <xdr:sp macro="" textlink="">
      <xdr:nvSpPr>
        <xdr:cNvPr id="90" name="n_1mainValue有形固定資産減価償却率"/>
        <xdr:cNvSpPr txBox="1"/>
      </xdr:nvSpPr>
      <xdr:spPr>
        <a:xfrm>
          <a:off x="3395989" y="483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2" name="正方形/長方形 91"/>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3" name="正方形/長方形 92"/>
        <xdr:cNvSpPr/>
      </xdr:nvSpPr>
      <xdr:spPr>
        <a:xfrm>
          <a:off x="12250503" y="375262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地方債の借り入れを大幅に抑制しつつ繰上償還を進めてきたことにより、将来負担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額は減少しているものの、類似団体と比較して職員数が多いことから、今後も退職者の補充抑制等により職員数の削減を行い、人件費の増加抑制に努める。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9645528" y="580870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9" name="テキスト ボックス 108"/>
        <xdr:cNvSpPr txBox="1"/>
      </xdr:nvSpPr>
      <xdr:spPr>
        <a:xfrm>
          <a:off x="9645528" y="550789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1" name="テキスト ボックス 110"/>
        <xdr:cNvSpPr txBox="1"/>
      </xdr:nvSpPr>
      <xdr:spPr>
        <a:xfrm>
          <a:off x="9645528" y="520327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3" name="テキスト ボックス 112"/>
        <xdr:cNvSpPr txBox="1"/>
      </xdr:nvSpPr>
      <xdr:spPr>
        <a:xfrm>
          <a:off x="9645528" y="490247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5" name="テキスト ボックス 114"/>
        <xdr:cNvSpPr txBox="1"/>
      </xdr:nvSpPr>
      <xdr:spPr>
        <a:xfrm>
          <a:off x="959423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7" name="テキスト ボックス 116"/>
        <xdr:cNvSpPr txBox="1"/>
      </xdr:nvSpPr>
      <xdr:spPr>
        <a:xfrm>
          <a:off x="959423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9" name="テキスト ボックス 118"/>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1" name="直線コネクタ 120"/>
        <xdr:cNvCxnSpPr/>
      </xdr:nvCxnSpPr>
      <xdr:spPr>
        <a:xfrm flipV="1">
          <a:off x="13027660" y="4431967"/>
          <a:ext cx="1269"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2" name="債務償還可能年数最小値テキスト"/>
        <xdr:cNvSpPr txBox="1"/>
      </xdr:nvSpPr>
      <xdr:spPr>
        <a:xfrm>
          <a:off x="13080365" y="5731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3" name="直線コネクタ 122"/>
        <xdr:cNvCxnSpPr/>
      </xdr:nvCxnSpPr>
      <xdr:spPr>
        <a:xfrm>
          <a:off x="12963525" y="5727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4" name="債務償還可能年数最大値テキスト"/>
        <xdr:cNvSpPr txBox="1"/>
      </xdr:nvSpPr>
      <xdr:spPr>
        <a:xfrm>
          <a:off x="13080365" y="421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5" name="直線コネクタ 124"/>
        <xdr:cNvCxnSpPr/>
      </xdr:nvCxnSpPr>
      <xdr:spPr>
        <a:xfrm>
          <a:off x="12963525" y="4431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6" name="債務償還可能年数平均値テキスト"/>
        <xdr:cNvSpPr txBox="1"/>
      </xdr:nvSpPr>
      <xdr:spPr>
        <a:xfrm>
          <a:off x="13080365" y="502307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7" name="フローチャート: 判断 126"/>
        <xdr:cNvSpPr/>
      </xdr:nvSpPr>
      <xdr:spPr>
        <a:xfrm>
          <a:off x="13001625" y="51678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33" name="楕円 132"/>
        <xdr:cNvSpPr/>
      </xdr:nvSpPr>
      <xdr:spPr>
        <a:xfrm>
          <a:off x="13001625" y="52771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58709</xdr:rowOff>
    </xdr:from>
    <xdr:ext cx="340478" cy="259045"/>
    <xdr:sp macro="" textlink="">
      <xdr:nvSpPr>
        <xdr:cNvPr id="134" name="債務償還可能年数該当値テキスト"/>
        <xdr:cNvSpPr txBox="1"/>
      </xdr:nvSpPr>
      <xdr:spPr>
        <a:xfrm>
          <a:off x="13080365" y="52555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47,018
602.48
32,269,692
30,928,331
1,063,788
19,436,972
23,588,805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086225" y="566356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12496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020820" y="7136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12496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020820" y="5663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12496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03606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312160" y="63023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514600" y="6477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153035</xdr:rowOff>
    </xdr:from>
    <xdr:to>
      <xdr:col>24</xdr:col>
      <xdr:colOff>114300</xdr:colOff>
      <xdr:row>37</xdr:row>
      <xdr:rowOff>83185</xdr:rowOff>
    </xdr:to>
    <xdr:sp macro="" textlink="">
      <xdr:nvSpPr>
        <xdr:cNvPr id="70" name="楕円 69"/>
        <xdr:cNvSpPr/>
      </xdr:nvSpPr>
      <xdr:spPr>
        <a:xfrm>
          <a:off x="4036060" y="6188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4462</xdr:rowOff>
    </xdr:from>
    <xdr:ext cx="405111" cy="259045"/>
    <xdr:sp macro="" textlink="">
      <xdr:nvSpPr>
        <xdr:cNvPr id="71" name="【道路】&#10;有形固定資産減価償却率該当値テキスト"/>
        <xdr:cNvSpPr txBox="1"/>
      </xdr:nvSpPr>
      <xdr:spPr>
        <a:xfrm>
          <a:off x="4124960"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17780</xdr:rowOff>
    </xdr:from>
    <xdr:to>
      <xdr:col>20</xdr:col>
      <xdr:colOff>38100</xdr:colOff>
      <xdr:row>37</xdr:row>
      <xdr:rowOff>119380</xdr:rowOff>
    </xdr:to>
    <xdr:sp macro="" textlink="">
      <xdr:nvSpPr>
        <xdr:cNvPr id="72" name="楕円 71"/>
        <xdr:cNvSpPr/>
      </xdr:nvSpPr>
      <xdr:spPr>
        <a:xfrm>
          <a:off x="3312160" y="6220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32385</xdr:rowOff>
    </xdr:from>
    <xdr:to>
      <xdr:col>24</xdr:col>
      <xdr:colOff>63500</xdr:colOff>
      <xdr:row>37</xdr:row>
      <xdr:rowOff>68580</xdr:rowOff>
    </xdr:to>
    <xdr:cxnSp macro="">
      <xdr:nvCxnSpPr>
        <xdr:cNvPr id="73" name="直線コネクタ 72"/>
        <xdr:cNvCxnSpPr/>
      </xdr:nvCxnSpPr>
      <xdr:spPr>
        <a:xfrm flipV="1">
          <a:off x="3355340" y="623506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4" name="n_1aveValue【道路】&#10;有形固定資産減価償却率"/>
        <xdr:cNvSpPr txBox="1"/>
      </xdr:nvSpPr>
      <xdr:spPr>
        <a:xfrm>
          <a:off x="317056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xdr:cNvSpPr txBox="1"/>
      </xdr:nvSpPr>
      <xdr:spPr>
        <a:xfrm>
          <a:off x="238570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135907</xdr:rowOff>
    </xdr:from>
    <xdr:ext cx="405111" cy="259045"/>
    <xdr:sp macro="" textlink="">
      <xdr:nvSpPr>
        <xdr:cNvPr id="76" name="n_1mainValue【道路】&#10;有形固定資産減価償却率"/>
        <xdr:cNvSpPr txBox="1"/>
      </xdr:nvSpPr>
      <xdr:spPr>
        <a:xfrm>
          <a:off x="317056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5364041" y="69949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9219565" y="5614361"/>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9258300" y="72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9154160" y="7208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9258300" y="539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9154160" y="5614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9258300" y="661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9192260" y="66343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8445500" y="66500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7670800" y="67135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49011</xdr:rowOff>
    </xdr:from>
    <xdr:to>
      <xdr:col>55</xdr:col>
      <xdr:colOff>50800</xdr:colOff>
      <xdr:row>36</xdr:row>
      <xdr:rowOff>150611</xdr:rowOff>
    </xdr:to>
    <xdr:sp macro="" textlink="">
      <xdr:nvSpPr>
        <xdr:cNvPr id="117" name="楕円 116"/>
        <xdr:cNvSpPr/>
      </xdr:nvSpPr>
      <xdr:spPr>
        <a:xfrm>
          <a:off x="9192260" y="60840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71888</xdr:rowOff>
    </xdr:from>
    <xdr:ext cx="534377" cy="259045"/>
    <xdr:sp macro="" textlink="">
      <xdr:nvSpPr>
        <xdr:cNvPr id="118" name="【道路】&#10;一人当たり延長該当値テキスト"/>
        <xdr:cNvSpPr txBox="1"/>
      </xdr:nvSpPr>
      <xdr:spPr>
        <a:xfrm>
          <a:off x="9258300" y="593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54563</xdr:rowOff>
    </xdr:from>
    <xdr:to>
      <xdr:col>50</xdr:col>
      <xdr:colOff>165100</xdr:colOff>
      <xdr:row>36</xdr:row>
      <xdr:rowOff>156163</xdr:rowOff>
    </xdr:to>
    <xdr:sp macro="" textlink="">
      <xdr:nvSpPr>
        <xdr:cNvPr id="119" name="楕円 118"/>
        <xdr:cNvSpPr/>
      </xdr:nvSpPr>
      <xdr:spPr>
        <a:xfrm>
          <a:off x="8445500" y="60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99811</xdr:rowOff>
    </xdr:from>
    <xdr:to>
      <xdr:col>55</xdr:col>
      <xdr:colOff>0</xdr:colOff>
      <xdr:row>36</xdr:row>
      <xdr:rowOff>105363</xdr:rowOff>
    </xdr:to>
    <xdr:cxnSp macro="">
      <xdr:nvCxnSpPr>
        <xdr:cNvPr id="120" name="直線コネクタ 119"/>
        <xdr:cNvCxnSpPr/>
      </xdr:nvCxnSpPr>
      <xdr:spPr>
        <a:xfrm flipV="1">
          <a:off x="8496300" y="6134851"/>
          <a:ext cx="7239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1" name="n_1aveValue【道路】&#10;一人当たり延長"/>
        <xdr:cNvSpPr txBox="1"/>
      </xdr:nvSpPr>
      <xdr:spPr>
        <a:xfrm>
          <a:off x="8239271" y="673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2" name="n_2aveValue【道路】&#10;一人当たり延長"/>
        <xdr:cNvSpPr txBox="1"/>
      </xdr:nvSpPr>
      <xdr:spPr>
        <a:xfrm>
          <a:off x="7477271" y="64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1240</xdr:rowOff>
    </xdr:from>
    <xdr:ext cx="534377" cy="259045"/>
    <xdr:sp macro="" textlink="">
      <xdr:nvSpPr>
        <xdr:cNvPr id="123" name="n_1mainValue【道路】&#10;一人当たり延長"/>
        <xdr:cNvSpPr txBox="1"/>
      </xdr:nvSpPr>
      <xdr:spPr>
        <a:xfrm>
          <a:off x="8239271" y="58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37734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086225" y="93230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124960" y="10721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020820" y="10717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124960" y="910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020820" y="932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124960" y="9665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036060" y="9687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312160" y="9712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5146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52070</xdr:rowOff>
    </xdr:from>
    <xdr:to>
      <xdr:col>24</xdr:col>
      <xdr:colOff>114300</xdr:colOff>
      <xdr:row>55</xdr:row>
      <xdr:rowOff>153670</xdr:rowOff>
    </xdr:to>
    <xdr:sp macro="" textlink="">
      <xdr:nvSpPr>
        <xdr:cNvPr id="161" name="楕円 160"/>
        <xdr:cNvSpPr/>
      </xdr:nvSpPr>
      <xdr:spPr>
        <a:xfrm>
          <a:off x="4036060" y="92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5097</xdr:rowOff>
    </xdr:from>
    <xdr:ext cx="405111" cy="259045"/>
    <xdr:sp macro="" textlink="">
      <xdr:nvSpPr>
        <xdr:cNvPr id="162" name="【橋りょう・トンネル】&#10;有形固定資産減価償却率該当値テキスト"/>
        <xdr:cNvSpPr txBox="1"/>
      </xdr:nvSpPr>
      <xdr:spPr>
        <a:xfrm>
          <a:off x="4124960" y="922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50165</xdr:rowOff>
    </xdr:from>
    <xdr:to>
      <xdr:col>20</xdr:col>
      <xdr:colOff>38100</xdr:colOff>
      <xdr:row>55</xdr:row>
      <xdr:rowOff>151765</xdr:rowOff>
    </xdr:to>
    <xdr:sp macro="" textlink="">
      <xdr:nvSpPr>
        <xdr:cNvPr id="163" name="楕円 162"/>
        <xdr:cNvSpPr/>
      </xdr:nvSpPr>
      <xdr:spPr>
        <a:xfrm>
          <a:off x="3312160" y="92703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100965</xdr:rowOff>
    </xdr:from>
    <xdr:to>
      <xdr:col>24</xdr:col>
      <xdr:colOff>63500</xdr:colOff>
      <xdr:row>55</xdr:row>
      <xdr:rowOff>102870</xdr:rowOff>
    </xdr:to>
    <xdr:cxnSp macro="">
      <xdr:nvCxnSpPr>
        <xdr:cNvPr id="164" name="直線コネクタ 163"/>
        <xdr:cNvCxnSpPr/>
      </xdr:nvCxnSpPr>
      <xdr:spPr>
        <a:xfrm>
          <a:off x="3355340" y="9321165"/>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5" name="n_1aveValue【橋りょう・トンネル】&#10;有形固定資産減価償却率"/>
        <xdr:cNvSpPr txBox="1"/>
      </xdr:nvSpPr>
      <xdr:spPr>
        <a:xfrm>
          <a:off x="3170564" y="980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6" name="n_2aveValue【橋りょう・トンネル】&#10;有形固定資産減価償却率"/>
        <xdr:cNvSpPr txBox="1"/>
      </xdr:nvSpPr>
      <xdr:spPr>
        <a:xfrm>
          <a:off x="238570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168292</xdr:rowOff>
    </xdr:from>
    <xdr:ext cx="405111" cy="259045"/>
    <xdr:sp macro="" textlink="">
      <xdr:nvSpPr>
        <xdr:cNvPr id="167" name="n_1mainValue【橋りょう・トンネル】&#10;有形固定資産減価償却率"/>
        <xdr:cNvSpPr txBox="1"/>
      </xdr:nvSpPr>
      <xdr:spPr>
        <a:xfrm>
          <a:off x="3170564" y="905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9219565" y="9332297"/>
          <a:ext cx="0" cy="13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9258300" y="107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9154160" y="10723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9258300" y="91113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9154160" y="93322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194" name="【橋りょう・トンネル】&#10;一人当たり有形固定資産（償却資産）額平均値テキスト"/>
        <xdr:cNvSpPr txBox="1"/>
      </xdr:nvSpPr>
      <xdr:spPr>
        <a:xfrm>
          <a:off x="9258300" y="10211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9192260" y="10356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8445500" y="10373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7670800" y="104390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30632</xdr:rowOff>
    </xdr:from>
    <xdr:to>
      <xdr:col>55</xdr:col>
      <xdr:colOff>50800</xdr:colOff>
      <xdr:row>62</xdr:row>
      <xdr:rowOff>132232</xdr:rowOff>
    </xdr:to>
    <xdr:sp macro="" textlink="">
      <xdr:nvSpPr>
        <xdr:cNvPr id="203" name="楕円 202"/>
        <xdr:cNvSpPr/>
      </xdr:nvSpPr>
      <xdr:spPr>
        <a:xfrm>
          <a:off x="9192260" y="104243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9059</xdr:rowOff>
    </xdr:from>
    <xdr:ext cx="599010" cy="259045"/>
    <xdr:sp macro="" textlink="">
      <xdr:nvSpPr>
        <xdr:cNvPr id="204" name="【橋りょう・トンネル】&#10;一人当たり有形固定資産（償却資産）額該当値テキスト"/>
        <xdr:cNvSpPr txBox="1"/>
      </xdr:nvSpPr>
      <xdr:spPr>
        <a:xfrm>
          <a:off x="9258300" y="104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34003</xdr:rowOff>
    </xdr:from>
    <xdr:to>
      <xdr:col>50</xdr:col>
      <xdr:colOff>165100</xdr:colOff>
      <xdr:row>62</xdr:row>
      <xdr:rowOff>135603</xdr:rowOff>
    </xdr:to>
    <xdr:sp macro="" textlink="">
      <xdr:nvSpPr>
        <xdr:cNvPr id="205" name="楕円 204"/>
        <xdr:cNvSpPr/>
      </xdr:nvSpPr>
      <xdr:spPr>
        <a:xfrm>
          <a:off x="8445500" y="1042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81432</xdr:rowOff>
    </xdr:from>
    <xdr:to>
      <xdr:col>55</xdr:col>
      <xdr:colOff>0</xdr:colOff>
      <xdr:row>62</xdr:row>
      <xdr:rowOff>84803</xdr:rowOff>
    </xdr:to>
    <xdr:cxnSp macro="">
      <xdr:nvCxnSpPr>
        <xdr:cNvPr id="206" name="直線コネクタ 205"/>
        <xdr:cNvCxnSpPr/>
      </xdr:nvCxnSpPr>
      <xdr:spPr>
        <a:xfrm flipV="1">
          <a:off x="8496300" y="10475112"/>
          <a:ext cx="723900" cy="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7" name="n_1aveValue【橋りょう・トンネル】&#10;一人当たり有形固定資産（償却資産）額"/>
        <xdr:cNvSpPr txBox="1"/>
      </xdr:nvSpPr>
      <xdr:spPr>
        <a:xfrm>
          <a:off x="8214575" y="101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8" name="n_2aveValue【橋りょう・トンネル】&#10;一人当たり有形固定資産（償却資産）額"/>
        <xdr:cNvSpPr txBox="1"/>
      </xdr:nvSpPr>
      <xdr:spPr>
        <a:xfrm>
          <a:off x="7444955" y="1022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126730</xdr:rowOff>
    </xdr:from>
    <xdr:ext cx="599010" cy="259045"/>
    <xdr:sp macro="" textlink="">
      <xdr:nvSpPr>
        <xdr:cNvPr id="209" name="n_1mainValue【橋りょう・トンネル】&#10;一人当たり有形固定資産（償却資産）額"/>
        <xdr:cNvSpPr txBox="1"/>
      </xdr:nvSpPr>
      <xdr:spPr>
        <a:xfrm>
          <a:off x="8214575" y="1052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086225" y="13045441"/>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124960"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020820" y="142627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124960" y="12824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020820" y="130454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39" name="【公営住宅】&#10;有形固定資産減価償却率平均値テキスト"/>
        <xdr:cNvSpPr txBox="1"/>
      </xdr:nvSpPr>
      <xdr:spPr>
        <a:xfrm>
          <a:off x="4124960" y="13514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03606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312160" y="1366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51460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48" name="楕円 247"/>
        <xdr:cNvSpPr/>
      </xdr:nvSpPr>
      <xdr:spPr>
        <a:xfrm>
          <a:off x="4036060" y="138709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102888</xdr:rowOff>
    </xdr:from>
    <xdr:ext cx="405111" cy="259045"/>
    <xdr:sp macro="" textlink="">
      <xdr:nvSpPr>
        <xdr:cNvPr id="249" name="【公営住宅】&#10;有形固定資産減価償却率該当値テキスト"/>
        <xdr:cNvSpPr txBox="1"/>
      </xdr:nvSpPr>
      <xdr:spPr>
        <a:xfrm>
          <a:off x="4124960"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139700</xdr:rowOff>
    </xdr:from>
    <xdr:to>
      <xdr:col>20</xdr:col>
      <xdr:colOff>38100</xdr:colOff>
      <xdr:row>83</xdr:row>
      <xdr:rowOff>69850</xdr:rowOff>
    </xdr:to>
    <xdr:sp macro="" textlink="">
      <xdr:nvSpPr>
        <xdr:cNvPr id="250" name="楕円 249"/>
        <xdr:cNvSpPr/>
      </xdr:nvSpPr>
      <xdr:spPr>
        <a:xfrm>
          <a:off x="3312160" y="13886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19050</xdr:rowOff>
    </xdr:to>
    <xdr:cxnSp macro="">
      <xdr:nvCxnSpPr>
        <xdr:cNvPr id="251" name="直線コネクタ 250"/>
        <xdr:cNvCxnSpPr/>
      </xdr:nvCxnSpPr>
      <xdr:spPr>
        <a:xfrm flipV="1">
          <a:off x="3355340" y="13917931"/>
          <a:ext cx="7315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52" name="n_1aveValue【公営住宅】&#10;有形固定資産減価償却率"/>
        <xdr:cNvSpPr txBox="1"/>
      </xdr:nvSpPr>
      <xdr:spPr>
        <a:xfrm>
          <a:off x="317056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3" name="n_2aveValue【公営住宅】&#10;有形固定資産減価償却率"/>
        <xdr:cNvSpPr txBox="1"/>
      </xdr:nvSpPr>
      <xdr:spPr>
        <a:xfrm>
          <a:off x="238570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60977</xdr:rowOff>
    </xdr:from>
    <xdr:ext cx="405111" cy="259045"/>
    <xdr:sp macro="" textlink="">
      <xdr:nvSpPr>
        <xdr:cNvPr id="254" name="n_1mainValue【公営住宅】&#10;有形固定資産減価償却率"/>
        <xdr:cNvSpPr txBox="1"/>
      </xdr:nvSpPr>
      <xdr:spPr>
        <a:xfrm>
          <a:off x="317056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9219565" y="12940666"/>
          <a:ext cx="0" cy="152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9258300" y="1447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9154160" y="14468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9258300" y="1272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9154160" y="12940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9258300" y="14034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9192260" y="14056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8445500" y="14041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7670800" y="140660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24637</xdr:rowOff>
    </xdr:from>
    <xdr:to>
      <xdr:col>55</xdr:col>
      <xdr:colOff>50800</xdr:colOff>
      <xdr:row>82</xdr:row>
      <xdr:rowOff>126237</xdr:rowOff>
    </xdr:to>
    <xdr:sp macro="" textlink="">
      <xdr:nvSpPr>
        <xdr:cNvPr id="292" name="楕円 291"/>
        <xdr:cNvSpPr/>
      </xdr:nvSpPr>
      <xdr:spPr>
        <a:xfrm>
          <a:off x="9192260" y="137711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47514</xdr:rowOff>
    </xdr:from>
    <xdr:ext cx="469744" cy="259045"/>
    <xdr:sp macro="" textlink="">
      <xdr:nvSpPr>
        <xdr:cNvPr id="293" name="【公営住宅】&#10;一人当たり面積該当値テキスト"/>
        <xdr:cNvSpPr txBox="1"/>
      </xdr:nvSpPr>
      <xdr:spPr>
        <a:xfrm>
          <a:off x="9258300" y="1362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39878</xdr:rowOff>
    </xdr:from>
    <xdr:to>
      <xdr:col>50</xdr:col>
      <xdr:colOff>165100</xdr:colOff>
      <xdr:row>82</xdr:row>
      <xdr:rowOff>141478</xdr:rowOff>
    </xdr:to>
    <xdr:sp macro="" textlink="">
      <xdr:nvSpPr>
        <xdr:cNvPr id="294" name="楕円 293"/>
        <xdr:cNvSpPr/>
      </xdr:nvSpPr>
      <xdr:spPr>
        <a:xfrm>
          <a:off x="8445500" y="137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75437</xdr:rowOff>
    </xdr:from>
    <xdr:to>
      <xdr:col>55</xdr:col>
      <xdr:colOff>0</xdr:colOff>
      <xdr:row>82</xdr:row>
      <xdr:rowOff>90678</xdr:rowOff>
    </xdr:to>
    <xdr:cxnSp macro="">
      <xdr:nvCxnSpPr>
        <xdr:cNvPr id="295" name="直線コネクタ 294"/>
        <xdr:cNvCxnSpPr/>
      </xdr:nvCxnSpPr>
      <xdr:spPr>
        <a:xfrm flipV="1">
          <a:off x="8496300" y="13821917"/>
          <a:ext cx="7239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296" name="n_1aveValue【公営住宅】&#10;一人当たり面積"/>
        <xdr:cNvSpPr txBox="1"/>
      </xdr:nvSpPr>
      <xdr:spPr>
        <a:xfrm>
          <a:off x="8271587" y="1413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7" name="n_2aveValue【公営住宅】&#10;一人当たり面積"/>
        <xdr:cNvSpPr txBox="1"/>
      </xdr:nvSpPr>
      <xdr:spPr>
        <a:xfrm>
          <a:off x="7509587" y="1384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158005</xdr:rowOff>
    </xdr:from>
    <xdr:ext cx="469744" cy="259045"/>
    <xdr:sp macro="" textlink="">
      <xdr:nvSpPr>
        <xdr:cNvPr id="298" name="n_1mainValue【公営住宅】&#10;一人当たり面積"/>
        <xdr:cNvSpPr txBox="1"/>
      </xdr:nvSpPr>
      <xdr:spPr>
        <a:xfrm>
          <a:off x="8271587" y="1356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9" name="直線コネクタ 338"/>
        <xdr:cNvCxnSpPr/>
      </xdr:nvCxnSpPr>
      <xdr:spPr>
        <a:xfrm flipV="1">
          <a:off x="14375764" y="558927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0" name="【認定こども園・幼稚園・保育所】&#10;有形固定資産減価償却率最小値テキスト"/>
        <xdr:cNvSpPr txBox="1"/>
      </xdr:nvSpPr>
      <xdr:spPr>
        <a:xfrm>
          <a:off x="144145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xdr:cNvCxnSpPr/>
      </xdr:nvCxnSpPr>
      <xdr:spPr>
        <a:xfrm>
          <a:off x="14287500" y="7111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44" name="【認定こども園・幼稚園・保育所】&#10;有形固定資産減価償却率平均値テキスト"/>
        <xdr:cNvSpPr txBox="1"/>
      </xdr:nvSpPr>
      <xdr:spPr>
        <a:xfrm>
          <a:off x="144145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xdr:cNvSpPr/>
      </xdr:nvSpPr>
      <xdr:spPr>
        <a:xfrm>
          <a:off x="14325600" y="63366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xdr:cNvSpPr/>
      </xdr:nvSpPr>
      <xdr:spPr>
        <a:xfrm>
          <a:off x="13578840" y="628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47" name="フローチャート: 判断 346"/>
        <xdr:cNvSpPr/>
      </xdr:nvSpPr>
      <xdr:spPr>
        <a:xfrm>
          <a:off x="1280414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353" name="楕円 352"/>
        <xdr:cNvSpPr/>
      </xdr:nvSpPr>
      <xdr:spPr>
        <a:xfrm>
          <a:off x="14325600" y="63099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130192</xdr:rowOff>
    </xdr:from>
    <xdr:ext cx="405111" cy="259045"/>
    <xdr:sp macro="" textlink="">
      <xdr:nvSpPr>
        <xdr:cNvPr id="354" name="【認定こども園・幼稚園・保育所】&#10;有形固定資産減価償却率該当値テキスト"/>
        <xdr:cNvSpPr txBox="1"/>
      </xdr:nvSpPr>
      <xdr:spPr>
        <a:xfrm>
          <a:off x="144145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355" name="楕円 354"/>
        <xdr:cNvSpPr/>
      </xdr:nvSpPr>
      <xdr:spPr>
        <a:xfrm>
          <a:off x="13578840" y="6348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158115</xdr:rowOff>
    </xdr:from>
    <xdr:to>
      <xdr:col>85</xdr:col>
      <xdr:colOff>127000</xdr:colOff>
      <xdr:row>38</xdr:row>
      <xdr:rowOff>24765</xdr:rowOff>
    </xdr:to>
    <xdr:cxnSp macro="">
      <xdr:nvCxnSpPr>
        <xdr:cNvPr id="356" name="直線コネクタ 355"/>
        <xdr:cNvCxnSpPr/>
      </xdr:nvCxnSpPr>
      <xdr:spPr>
        <a:xfrm flipV="1">
          <a:off x="13629640" y="6360795"/>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357" name="n_1aveValue【認定こども園・幼稚園・保育所】&#10;有形固定資産減価償却率"/>
        <xdr:cNvSpPr txBox="1"/>
      </xdr:nvSpPr>
      <xdr:spPr>
        <a:xfrm>
          <a:off x="134372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58" name="n_2aveValue【認定こども園・幼稚園・保育所】&#10;有形固定資産減価償却率"/>
        <xdr:cNvSpPr txBox="1"/>
      </xdr:nvSpPr>
      <xdr:spPr>
        <a:xfrm>
          <a:off x="126752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66692</xdr:rowOff>
    </xdr:from>
    <xdr:ext cx="405111" cy="259045"/>
    <xdr:sp macro="" textlink="">
      <xdr:nvSpPr>
        <xdr:cNvPr id="359" name="n_1mainValue【認定こども園・幼稚園・保育所】&#10;有形固定資産減価償却率"/>
        <xdr:cNvSpPr txBox="1"/>
      </xdr:nvSpPr>
      <xdr:spPr>
        <a:xfrm>
          <a:off x="134372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81" name="直線コネクタ 380"/>
        <xdr:cNvCxnSpPr/>
      </xdr:nvCxnSpPr>
      <xdr:spPr>
        <a:xfrm flipV="1">
          <a:off x="19509104" y="5835396"/>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82" name="【認定こども園・幼稚園・保育所】&#10;一人当たり面積最小値テキスト"/>
        <xdr:cNvSpPr txBox="1"/>
      </xdr:nvSpPr>
      <xdr:spPr>
        <a:xfrm>
          <a:off x="19547840"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3" name="直線コネクタ 382"/>
        <xdr:cNvCxnSpPr/>
      </xdr:nvCxnSpPr>
      <xdr:spPr>
        <a:xfrm>
          <a:off x="19443700" y="6990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4" name="【認定こども園・幼稚園・保育所】&#10;一人当たり面積最大値テキスト"/>
        <xdr:cNvSpPr txBox="1"/>
      </xdr:nvSpPr>
      <xdr:spPr>
        <a:xfrm>
          <a:off x="19547840"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5" name="直線コネクタ 384"/>
        <xdr:cNvCxnSpPr/>
      </xdr:nvCxnSpPr>
      <xdr:spPr>
        <a:xfrm>
          <a:off x="19443700" y="5835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86" name="【認定こども園・幼稚園・保育所】&#10;一人当たり面積平均値テキスト"/>
        <xdr:cNvSpPr txBox="1"/>
      </xdr:nvSpPr>
      <xdr:spPr>
        <a:xfrm>
          <a:off x="19547840" y="652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xdr:cNvSpPr/>
      </xdr:nvSpPr>
      <xdr:spPr>
        <a:xfrm>
          <a:off x="1945894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8" name="フローチャート: 判断 387"/>
        <xdr:cNvSpPr/>
      </xdr:nvSpPr>
      <xdr:spPr>
        <a:xfrm>
          <a:off x="18735040" y="6561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89" name="フローチャート: 判断 388"/>
        <xdr:cNvSpPr/>
      </xdr:nvSpPr>
      <xdr:spPr>
        <a:xfrm>
          <a:off x="179374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141986</xdr:rowOff>
    </xdr:from>
    <xdr:to>
      <xdr:col>116</xdr:col>
      <xdr:colOff>114300</xdr:colOff>
      <xdr:row>37</xdr:row>
      <xdr:rowOff>72136</xdr:rowOff>
    </xdr:to>
    <xdr:sp macro="" textlink="">
      <xdr:nvSpPr>
        <xdr:cNvPr id="395" name="楕円 394"/>
        <xdr:cNvSpPr/>
      </xdr:nvSpPr>
      <xdr:spPr>
        <a:xfrm>
          <a:off x="19458940" y="6177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164863</xdr:rowOff>
    </xdr:from>
    <xdr:ext cx="469744" cy="259045"/>
    <xdr:sp macro="" textlink="">
      <xdr:nvSpPr>
        <xdr:cNvPr id="396" name="【認定こども園・幼稚園・保育所】&#10;一人当たり面積該当値テキスト"/>
        <xdr:cNvSpPr txBox="1"/>
      </xdr:nvSpPr>
      <xdr:spPr>
        <a:xfrm>
          <a:off x="19547840" y="603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146558</xdr:rowOff>
    </xdr:from>
    <xdr:to>
      <xdr:col>112</xdr:col>
      <xdr:colOff>38100</xdr:colOff>
      <xdr:row>37</xdr:row>
      <xdr:rowOff>76708</xdr:rowOff>
    </xdr:to>
    <xdr:sp macro="" textlink="">
      <xdr:nvSpPr>
        <xdr:cNvPr id="397" name="楕円 396"/>
        <xdr:cNvSpPr/>
      </xdr:nvSpPr>
      <xdr:spPr>
        <a:xfrm>
          <a:off x="18735040" y="6181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21336</xdr:rowOff>
    </xdr:from>
    <xdr:to>
      <xdr:col>116</xdr:col>
      <xdr:colOff>63500</xdr:colOff>
      <xdr:row>37</xdr:row>
      <xdr:rowOff>25908</xdr:rowOff>
    </xdr:to>
    <xdr:cxnSp macro="">
      <xdr:nvCxnSpPr>
        <xdr:cNvPr id="398" name="直線コネクタ 397"/>
        <xdr:cNvCxnSpPr/>
      </xdr:nvCxnSpPr>
      <xdr:spPr>
        <a:xfrm flipV="1">
          <a:off x="18778220" y="6224016"/>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99" name="n_1aveValue【認定こども園・幼稚園・保育所】&#10;一人当たり面積"/>
        <xdr:cNvSpPr txBox="1"/>
      </xdr:nvSpPr>
      <xdr:spPr>
        <a:xfrm>
          <a:off x="18561127" y="66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00" name="n_2aveValue【認定こども園・幼稚園・保育所】&#10;一人当たり面積"/>
        <xdr:cNvSpPr txBox="1"/>
      </xdr:nvSpPr>
      <xdr:spPr>
        <a:xfrm>
          <a:off x="1777626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93235</xdr:rowOff>
    </xdr:from>
    <xdr:ext cx="469744" cy="259045"/>
    <xdr:sp macro="" textlink="">
      <xdr:nvSpPr>
        <xdr:cNvPr id="401" name="n_1mainValue【認定こども園・幼稚園・保育所】&#10;一人当たり面積"/>
        <xdr:cNvSpPr txBox="1"/>
      </xdr:nvSpPr>
      <xdr:spPr>
        <a:xfrm>
          <a:off x="18561127" y="59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6" name="直線コネクタ 425"/>
        <xdr:cNvCxnSpPr/>
      </xdr:nvCxnSpPr>
      <xdr:spPr>
        <a:xfrm flipV="1">
          <a:off x="14375764" y="948118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7" name="【学校施設】&#10;有形固定資産減価償却率最小値テキスト"/>
        <xdr:cNvSpPr txBox="1"/>
      </xdr:nvSpPr>
      <xdr:spPr>
        <a:xfrm>
          <a:off x="144145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xdr:cNvCxnSpPr/>
      </xdr:nvCxnSpPr>
      <xdr:spPr>
        <a:xfrm>
          <a:off x="14287500" y="10549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9" name="【学校施設】&#10;有形固定資産減価償却率最大値テキスト"/>
        <xdr:cNvSpPr txBox="1"/>
      </xdr:nvSpPr>
      <xdr:spPr>
        <a:xfrm>
          <a:off x="144145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xdr:cNvCxnSpPr/>
      </xdr:nvCxnSpPr>
      <xdr:spPr>
        <a:xfrm>
          <a:off x="14287500" y="948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31" name="【学校施設】&#10;有形固定資産減価償却率平均値テキスト"/>
        <xdr:cNvSpPr txBox="1"/>
      </xdr:nvSpPr>
      <xdr:spPr>
        <a:xfrm>
          <a:off x="14414500" y="987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xdr:cNvSpPr/>
      </xdr:nvSpPr>
      <xdr:spPr>
        <a:xfrm>
          <a:off x="14325600" y="100190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xdr:cNvSpPr/>
      </xdr:nvSpPr>
      <xdr:spPr>
        <a:xfrm>
          <a:off x="1357884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34" name="フローチャート: 判断 433"/>
        <xdr:cNvSpPr/>
      </xdr:nvSpPr>
      <xdr:spPr>
        <a:xfrm>
          <a:off x="12804140" y="10043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440" name="楕円 439"/>
        <xdr:cNvSpPr/>
      </xdr:nvSpPr>
      <xdr:spPr>
        <a:xfrm>
          <a:off x="14325600" y="102323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441" name="【学校施設】&#10;有形固定資産減価償却率該当値テキスト"/>
        <xdr:cNvSpPr txBox="1"/>
      </xdr:nvSpPr>
      <xdr:spPr>
        <a:xfrm>
          <a:off x="144145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xdr:rowOff>
    </xdr:from>
    <xdr:to>
      <xdr:col>81</xdr:col>
      <xdr:colOff>101600</xdr:colOff>
      <xdr:row>61</xdr:row>
      <xdr:rowOff>109855</xdr:rowOff>
    </xdr:to>
    <xdr:sp macro="" textlink="">
      <xdr:nvSpPr>
        <xdr:cNvPr id="442" name="楕円 441"/>
        <xdr:cNvSpPr/>
      </xdr:nvSpPr>
      <xdr:spPr>
        <a:xfrm>
          <a:off x="1357884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59055</xdr:rowOff>
    </xdr:to>
    <xdr:cxnSp macro="">
      <xdr:nvCxnSpPr>
        <xdr:cNvPr id="443" name="直線コネクタ 442"/>
        <xdr:cNvCxnSpPr/>
      </xdr:nvCxnSpPr>
      <xdr:spPr>
        <a:xfrm flipV="1">
          <a:off x="13629640" y="10283190"/>
          <a:ext cx="7467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44" name="n_1aveValue【学校施設】&#10;有形固定資産減価償却率"/>
        <xdr:cNvSpPr txBox="1"/>
      </xdr:nvSpPr>
      <xdr:spPr>
        <a:xfrm>
          <a:off x="134372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45" name="n_2aveValue【学校施設】&#10;有形固定資産減価償却率"/>
        <xdr:cNvSpPr txBox="1"/>
      </xdr:nvSpPr>
      <xdr:spPr>
        <a:xfrm>
          <a:off x="126752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100982</xdr:rowOff>
    </xdr:from>
    <xdr:ext cx="405111" cy="259045"/>
    <xdr:sp macro="" textlink="">
      <xdr:nvSpPr>
        <xdr:cNvPr id="446" name="n_1mainValue【学校施設】&#10;有形固定資産減価償却率"/>
        <xdr:cNvSpPr txBox="1"/>
      </xdr:nvSpPr>
      <xdr:spPr>
        <a:xfrm>
          <a:off x="134372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6" name="テキスト ボックス 465"/>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8" name="テキスト ボックス 467"/>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72" name="直線コネクタ 471"/>
        <xdr:cNvCxnSpPr/>
      </xdr:nvCxnSpPr>
      <xdr:spPr>
        <a:xfrm flipV="1">
          <a:off x="19509104" y="9361061"/>
          <a:ext cx="0" cy="1347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3" name="【学校施設】&#10;一人当たり面積最小値テキスト"/>
        <xdr:cNvSpPr txBox="1"/>
      </xdr:nvSpPr>
      <xdr:spPr>
        <a:xfrm>
          <a:off x="19547840" y="107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4" name="直線コネクタ 473"/>
        <xdr:cNvCxnSpPr/>
      </xdr:nvCxnSpPr>
      <xdr:spPr>
        <a:xfrm>
          <a:off x="19443700" y="1070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5" name="【学校施設】&#10;一人当たり面積最大値テキスト"/>
        <xdr:cNvSpPr txBox="1"/>
      </xdr:nvSpPr>
      <xdr:spPr>
        <a:xfrm>
          <a:off x="19547840" y="914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6" name="直線コネクタ 475"/>
        <xdr:cNvCxnSpPr/>
      </xdr:nvCxnSpPr>
      <xdr:spPr>
        <a:xfrm>
          <a:off x="19443700" y="9361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477" name="【学校施設】&#10;一人当たり面積平均値テキスト"/>
        <xdr:cNvSpPr txBox="1"/>
      </xdr:nvSpPr>
      <xdr:spPr>
        <a:xfrm>
          <a:off x="19547840" y="10412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8" name="フローチャート: 判断 477"/>
        <xdr:cNvSpPr/>
      </xdr:nvSpPr>
      <xdr:spPr>
        <a:xfrm>
          <a:off x="19458940" y="1056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9" name="フローチャート: 判断 478"/>
        <xdr:cNvSpPr/>
      </xdr:nvSpPr>
      <xdr:spPr>
        <a:xfrm>
          <a:off x="18735040" y="105653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80" name="フローチャート: 判断 479"/>
        <xdr:cNvSpPr/>
      </xdr:nvSpPr>
      <xdr:spPr>
        <a:xfrm>
          <a:off x="17937480" y="105627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6894</xdr:rowOff>
    </xdr:from>
    <xdr:to>
      <xdr:col>116</xdr:col>
      <xdr:colOff>114300</xdr:colOff>
      <xdr:row>63</xdr:row>
      <xdr:rowOff>108494</xdr:rowOff>
    </xdr:to>
    <xdr:sp macro="" textlink="">
      <xdr:nvSpPr>
        <xdr:cNvPr id="486" name="楕円 485"/>
        <xdr:cNvSpPr/>
      </xdr:nvSpPr>
      <xdr:spPr>
        <a:xfrm>
          <a:off x="19458940" y="105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487" name="【学校施設】&#10;一人当たり面積該当値テキスト"/>
        <xdr:cNvSpPr txBox="1"/>
      </xdr:nvSpPr>
      <xdr:spPr>
        <a:xfrm>
          <a:off x="19547840" y="1053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25836</xdr:rowOff>
    </xdr:from>
    <xdr:to>
      <xdr:col>112</xdr:col>
      <xdr:colOff>38100</xdr:colOff>
      <xdr:row>63</xdr:row>
      <xdr:rowOff>127436</xdr:rowOff>
    </xdr:to>
    <xdr:sp macro="" textlink="">
      <xdr:nvSpPr>
        <xdr:cNvPr id="488" name="楕円 487"/>
        <xdr:cNvSpPr/>
      </xdr:nvSpPr>
      <xdr:spPr>
        <a:xfrm>
          <a:off x="18735040" y="105871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57694</xdr:rowOff>
    </xdr:from>
    <xdr:to>
      <xdr:col>116</xdr:col>
      <xdr:colOff>63500</xdr:colOff>
      <xdr:row>63</xdr:row>
      <xdr:rowOff>76636</xdr:rowOff>
    </xdr:to>
    <xdr:cxnSp macro="">
      <xdr:nvCxnSpPr>
        <xdr:cNvPr id="489" name="直線コネクタ 488"/>
        <xdr:cNvCxnSpPr/>
      </xdr:nvCxnSpPr>
      <xdr:spPr>
        <a:xfrm flipV="1">
          <a:off x="18778220" y="10619014"/>
          <a:ext cx="73152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90" name="n_1aveValue【学校施設】&#10;一人当たり面積"/>
        <xdr:cNvSpPr txBox="1"/>
      </xdr:nvSpPr>
      <xdr:spPr>
        <a:xfrm>
          <a:off x="18561127" y="103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91" name="n_2aveValue【学校施設】&#10;一人当たり面積"/>
        <xdr:cNvSpPr txBox="1"/>
      </xdr:nvSpPr>
      <xdr:spPr>
        <a:xfrm>
          <a:off x="17776267" y="1034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118563</xdr:rowOff>
    </xdr:from>
    <xdr:ext cx="469744" cy="259045"/>
    <xdr:sp macro="" textlink="">
      <xdr:nvSpPr>
        <xdr:cNvPr id="492" name="n_1mainValue【学校施設】&#10;一人当たり面積"/>
        <xdr:cNvSpPr txBox="1"/>
      </xdr:nvSpPr>
      <xdr:spPr>
        <a:xfrm>
          <a:off x="18561127" y="1067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4" name="テキスト ボックス 503"/>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4" name="テキスト ボックス 513"/>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18" name="直線コネクタ 517"/>
        <xdr:cNvCxnSpPr/>
      </xdr:nvCxnSpPr>
      <xdr:spPr>
        <a:xfrm flipV="1">
          <a:off x="14375764" y="12987201"/>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19" name="【児童館】&#10;有形固定資産減価償却率最小値テキスト"/>
        <xdr:cNvSpPr txBox="1"/>
      </xdr:nvSpPr>
      <xdr:spPr>
        <a:xfrm>
          <a:off x="14414500" y="144899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20" name="直線コネクタ 519"/>
        <xdr:cNvCxnSpPr/>
      </xdr:nvCxnSpPr>
      <xdr:spPr>
        <a:xfrm>
          <a:off x="14287500" y="14486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1"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2" name="直線コネクタ 521"/>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523" name="【児童館】&#10;有形固定資産減価償却率平均値テキスト"/>
        <xdr:cNvSpPr txBox="1"/>
      </xdr:nvSpPr>
      <xdr:spPr>
        <a:xfrm>
          <a:off x="14414500" y="13424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24" name="フローチャート: 判断 523"/>
        <xdr:cNvSpPr/>
      </xdr:nvSpPr>
      <xdr:spPr>
        <a:xfrm>
          <a:off x="14325600" y="135732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25" name="フローチャート: 判断 524"/>
        <xdr:cNvSpPr/>
      </xdr:nvSpPr>
      <xdr:spPr>
        <a:xfrm>
          <a:off x="13578840" y="136641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26" name="フローチャート: 判断 525"/>
        <xdr:cNvSpPr/>
      </xdr:nvSpPr>
      <xdr:spPr>
        <a:xfrm>
          <a:off x="12804140" y="1377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532" name="楕円 531"/>
        <xdr:cNvSpPr/>
      </xdr:nvSpPr>
      <xdr:spPr>
        <a:xfrm>
          <a:off x="14325600" y="137909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22877</xdr:rowOff>
    </xdr:from>
    <xdr:ext cx="405111" cy="259045"/>
    <xdr:sp macro="" textlink="">
      <xdr:nvSpPr>
        <xdr:cNvPr id="533" name="【児童館】&#10;有形固定資産減価償却率該当値テキスト"/>
        <xdr:cNvSpPr txBox="1"/>
      </xdr:nvSpPr>
      <xdr:spPr>
        <a:xfrm>
          <a:off x="14414500"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91802</xdr:rowOff>
    </xdr:from>
    <xdr:to>
      <xdr:col>81</xdr:col>
      <xdr:colOff>101600</xdr:colOff>
      <xdr:row>83</xdr:row>
      <xdr:rowOff>21952</xdr:rowOff>
    </xdr:to>
    <xdr:sp macro="" textlink="">
      <xdr:nvSpPr>
        <xdr:cNvPr id="534" name="楕円 533"/>
        <xdr:cNvSpPr/>
      </xdr:nvSpPr>
      <xdr:spPr>
        <a:xfrm>
          <a:off x="13578840" y="138382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82</xdr:row>
      <xdr:rowOff>142602</xdr:rowOff>
    </xdr:to>
    <xdr:cxnSp macro="">
      <xdr:nvCxnSpPr>
        <xdr:cNvPr id="535" name="直線コネクタ 534"/>
        <xdr:cNvCxnSpPr/>
      </xdr:nvCxnSpPr>
      <xdr:spPr>
        <a:xfrm flipV="1">
          <a:off x="13629640" y="13841730"/>
          <a:ext cx="74676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536" name="n_1aveValue【児童館】&#10;有形固定資産減価償却率"/>
        <xdr:cNvSpPr txBox="1"/>
      </xdr:nvSpPr>
      <xdr:spPr>
        <a:xfrm>
          <a:off x="13437244" y="13443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37" name="n_2aveValue【児童館】&#10;有形固定資産減価償却率"/>
        <xdr:cNvSpPr txBox="1"/>
      </xdr:nvSpPr>
      <xdr:spPr>
        <a:xfrm>
          <a:off x="12675244" y="1355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13079</xdr:rowOff>
    </xdr:from>
    <xdr:ext cx="405111" cy="259045"/>
    <xdr:sp macro="" textlink="">
      <xdr:nvSpPr>
        <xdr:cNvPr id="538" name="n_1mainValue【児童館】&#10;有形固定資産減価償却率"/>
        <xdr:cNvSpPr txBox="1"/>
      </xdr:nvSpPr>
      <xdr:spPr>
        <a:xfrm>
          <a:off x="13437244" y="13927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62" name="直線コネクタ 561"/>
        <xdr:cNvCxnSpPr/>
      </xdr:nvCxnSpPr>
      <xdr:spPr>
        <a:xfrm flipV="1">
          <a:off x="19509104" y="1300353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3" name="【児童館】&#10;一人当たり面積最小値テキスト"/>
        <xdr:cNvSpPr txBox="1"/>
      </xdr:nvSpPr>
      <xdr:spPr>
        <a:xfrm>
          <a:off x="19547840"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4" name="直線コネクタ 563"/>
        <xdr:cNvCxnSpPr/>
      </xdr:nvCxnSpPr>
      <xdr:spPr>
        <a:xfrm>
          <a:off x="194437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65" name="【児童館】&#10;一人当たり面積最大値テキスト"/>
        <xdr:cNvSpPr txBox="1"/>
      </xdr:nvSpPr>
      <xdr:spPr>
        <a:xfrm>
          <a:off x="19547840" y="127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66" name="直線コネクタ 565"/>
        <xdr:cNvCxnSpPr/>
      </xdr:nvCxnSpPr>
      <xdr:spPr>
        <a:xfrm>
          <a:off x="19443700" y="1300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67" name="【児童館】&#10;一人当たり面積平均値テキスト"/>
        <xdr:cNvSpPr txBox="1"/>
      </xdr:nvSpPr>
      <xdr:spPr>
        <a:xfrm>
          <a:off x="19547840" y="1390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8" name="フローチャート: 判断 567"/>
        <xdr:cNvSpPr/>
      </xdr:nvSpPr>
      <xdr:spPr>
        <a:xfrm>
          <a:off x="1945894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9" name="フローチャート: 判断 568"/>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70" name="フローチャート: 判断 569"/>
        <xdr:cNvSpPr/>
      </xdr:nvSpPr>
      <xdr:spPr>
        <a:xfrm>
          <a:off x="1793748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82550</xdr:rowOff>
    </xdr:from>
    <xdr:to>
      <xdr:col>116</xdr:col>
      <xdr:colOff>114300</xdr:colOff>
      <xdr:row>80</xdr:row>
      <xdr:rowOff>12700</xdr:rowOff>
    </xdr:to>
    <xdr:sp macro="" textlink="">
      <xdr:nvSpPr>
        <xdr:cNvPr id="576" name="楕円 575"/>
        <xdr:cNvSpPr/>
      </xdr:nvSpPr>
      <xdr:spPr>
        <a:xfrm>
          <a:off x="19458940" y="13326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105427</xdr:rowOff>
    </xdr:from>
    <xdr:ext cx="469744" cy="259045"/>
    <xdr:sp macro="" textlink="">
      <xdr:nvSpPr>
        <xdr:cNvPr id="577" name="【児童館】&#10;一人当たり面積該当値テキスト"/>
        <xdr:cNvSpPr txBox="1"/>
      </xdr:nvSpPr>
      <xdr:spPr>
        <a:xfrm>
          <a:off x="1954784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578" name="楕円 577"/>
        <xdr:cNvSpPr/>
      </xdr:nvSpPr>
      <xdr:spPr>
        <a:xfrm>
          <a:off x="18735040" y="13326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133350</xdr:rowOff>
    </xdr:from>
    <xdr:to>
      <xdr:col>116</xdr:col>
      <xdr:colOff>63500</xdr:colOff>
      <xdr:row>79</xdr:row>
      <xdr:rowOff>133350</xdr:rowOff>
    </xdr:to>
    <xdr:cxnSp macro="">
      <xdr:nvCxnSpPr>
        <xdr:cNvPr id="579" name="直線コネクタ 578"/>
        <xdr:cNvCxnSpPr/>
      </xdr:nvCxnSpPr>
      <xdr:spPr>
        <a:xfrm>
          <a:off x="18778220" y="133769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80" name="n_1aveValue【児童館】&#10;一人当たり面積"/>
        <xdr:cNvSpPr txBox="1"/>
      </xdr:nvSpPr>
      <xdr:spPr>
        <a:xfrm>
          <a:off x="185611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581" name="n_2aveValue【児童館】&#10;一人当たり面積"/>
        <xdr:cNvSpPr txBox="1"/>
      </xdr:nvSpPr>
      <xdr:spPr>
        <a:xfrm>
          <a:off x="17776267" y="137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582" name="n_1mainValue【児童館】&#10;一人当たり面積"/>
        <xdr:cNvSpPr txBox="1"/>
      </xdr:nvSpPr>
      <xdr:spPr>
        <a:xfrm>
          <a:off x="18561127"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8" name="直線コネクタ 607"/>
        <xdr:cNvCxnSpPr/>
      </xdr:nvCxnSpPr>
      <xdr:spPr>
        <a:xfrm flipV="1">
          <a:off x="14375764" y="16713381"/>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9" name="【公民館】&#10;有形固定資産減価償却率最小値テキスト"/>
        <xdr:cNvSpPr txBox="1"/>
      </xdr:nvSpPr>
      <xdr:spPr>
        <a:xfrm>
          <a:off x="14414500" y="18227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10" name="直線コネクタ 609"/>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1" name="【公民館】&#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2" name="直線コネクタ 611"/>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13" name="【公民館】&#10;有形固定資産減価償却率平均値テキスト"/>
        <xdr:cNvSpPr txBox="1"/>
      </xdr:nvSpPr>
      <xdr:spPr>
        <a:xfrm>
          <a:off x="14414500" y="172108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14" name="フローチャート: 判断 613"/>
        <xdr:cNvSpPr/>
      </xdr:nvSpPr>
      <xdr:spPr>
        <a:xfrm>
          <a:off x="14325600" y="172324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15" name="フローチャート: 判断 614"/>
        <xdr:cNvSpPr/>
      </xdr:nvSpPr>
      <xdr:spPr>
        <a:xfrm>
          <a:off x="13578840" y="172487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16" name="フローチャート: 判断 615"/>
        <xdr:cNvSpPr/>
      </xdr:nvSpPr>
      <xdr:spPr>
        <a:xfrm>
          <a:off x="12804140" y="172471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4173</xdr:rowOff>
    </xdr:from>
    <xdr:to>
      <xdr:col>85</xdr:col>
      <xdr:colOff>177800</xdr:colOff>
      <xdr:row>102</xdr:row>
      <xdr:rowOff>105773</xdr:rowOff>
    </xdr:to>
    <xdr:sp macro="" textlink="">
      <xdr:nvSpPr>
        <xdr:cNvPr id="622" name="楕円 621"/>
        <xdr:cNvSpPr/>
      </xdr:nvSpPr>
      <xdr:spPr>
        <a:xfrm>
          <a:off x="14325600" y="1710345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27050</xdr:rowOff>
    </xdr:from>
    <xdr:ext cx="405111" cy="259045"/>
    <xdr:sp macro="" textlink="">
      <xdr:nvSpPr>
        <xdr:cNvPr id="623" name="【公民館】&#10;有形固定資産減価償却率該当値テキスト"/>
        <xdr:cNvSpPr txBox="1"/>
      </xdr:nvSpPr>
      <xdr:spPr>
        <a:xfrm>
          <a:off x="14414500" y="1695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43362</xdr:rowOff>
    </xdr:from>
    <xdr:to>
      <xdr:col>81</xdr:col>
      <xdr:colOff>101600</xdr:colOff>
      <xdr:row>102</xdr:row>
      <xdr:rowOff>144962</xdr:rowOff>
    </xdr:to>
    <xdr:sp macro="" textlink="">
      <xdr:nvSpPr>
        <xdr:cNvPr id="624" name="楕円 623"/>
        <xdr:cNvSpPr/>
      </xdr:nvSpPr>
      <xdr:spPr>
        <a:xfrm>
          <a:off x="1357884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54973</xdr:rowOff>
    </xdr:from>
    <xdr:to>
      <xdr:col>85</xdr:col>
      <xdr:colOff>127000</xdr:colOff>
      <xdr:row>102</xdr:row>
      <xdr:rowOff>94162</xdr:rowOff>
    </xdr:to>
    <xdr:cxnSp macro="">
      <xdr:nvCxnSpPr>
        <xdr:cNvPr id="625" name="直線コネクタ 624"/>
        <xdr:cNvCxnSpPr/>
      </xdr:nvCxnSpPr>
      <xdr:spPr>
        <a:xfrm flipV="1">
          <a:off x="13629640" y="17154253"/>
          <a:ext cx="74676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26" name="n_1aveValue【公民館】&#10;有形固定資産減価償却率"/>
        <xdr:cNvSpPr txBox="1"/>
      </xdr:nvSpPr>
      <xdr:spPr>
        <a:xfrm>
          <a:off x="13437244" y="1733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27" name="n_2aveValue【公民館】&#10;有形固定資産減価償却率"/>
        <xdr:cNvSpPr txBox="1"/>
      </xdr:nvSpPr>
      <xdr:spPr>
        <a:xfrm>
          <a:off x="12675244" y="1702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161489</xdr:rowOff>
    </xdr:from>
    <xdr:ext cx="405111" cy="259045"/>
    <xdr:sp macro="" textlink="">
      <xdr:nvSpPr>
        <xdr:cNvPr id="628" name="n_1mainValue【公民館】&#10;有形固定資産減価償却率"/>
        <xdr:cNvSpPr txBox="1"/>
      </xdr:nvSpPr>
      <xdr:spPr>
        <a:xfrm>
          <a:off x="13437244" y="1692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9" name="直線コネクタ 63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0" name="テキスト ボックス 63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1" name="直線コネクタ 64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2" name="テキスト ボックス 64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3" name="直線コネクタ 64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4" name="テキスト ボックス 64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5" name="直線コネクタ 64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6" name="テキスト ボックス 64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7" name="直線コネクタ 64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8" name="テキスト ボックス 64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52" name="直線コネクタ 651"/>
        <xdr:cNvCxnSpPr/>
      </xdr:nvCxnSpPr>
      <xdr:spPr>
        <a:xfrm flipV="1">
          <a:off x="19509104" y="1667446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3" name="【公民館】&#10;一人当たり面積最小値テキスト"/>
        <xdr:cNvSpPr txBox="1"/>
      </xdr:nvSpPr>
      <xdr:spPr>
        <a:xfrm>
          <a:off x="19547840" y="182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4" name="直線コネクタ 653"/>
        <xdr:cNvCxnSpPr/>
      </xdr:nvCxnSpPr>
      <xdr:spPr>
        <a:xfrm>
          <a:off x="19443700" y="1821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55" name="【公民館】&#10;一人当たり面積最大値テキスト"/>
        <xdr:cNvSpPr txBox="1"/>
      </xdr:nvSpPr>
      <xdr:spPr>
        <a:xfrm>
          <a:off x="19547840" y="1645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56" name="直線コネクタ 655"/>
        <xdr:cNvCxnSpPr/>
      </xdr:nvCxnSpPr>
      <xdr:spPr>
        <a:xfrm>
          <a:off x="19443700" y="16674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57" name="【公民館】&#10;一人当たり面積平均値テキスト"/>
        <xdr:cNvSpPr txBox="1"/>
      </xdr:nvSpPr>
      <xdr:spPr>
        <a:xfrm>
          <a:off x="19547840" y="1762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58" name="フローチャート: 判断 657"/>
        <xdr:cNvSpPr/>
      </xdr:nvSpPr>
      <xdr:spPr>
        <a:xfrm>
          <a:off x="1945894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9" name="フローチャート: 判断 658"/>
        <xdr:cNvSpPr/>
      </xdr:nvSpPr>
      <xdr:spPr>
        <a:xfrm>
          <a:off x="18735040" y="17821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60" name="フローチャート: 判断 659"/>
        <xdr:cNvSpPr/>
      </xdr:nvSpPr>
      <xdr:spPr>
        <a:xfrm>
          <a:off x="17937480" y="1784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66" name="楕円 665"/>
        <xdr:cNvSpPr/>
      </xdr:nvSpPr>
      <xdr:spPr>
        <a:xfrm>
          <a:off x="19458940" y="1784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51452</xdr:rowOff>
    </xdr:from>
    <xdr:ext cx="469744" cy="259045"/>
    <xdr:sp macro="" textlink="">
      <xdr:nvSpPr>
        <xdr:cNvPr id="667" name="【公民館】&#10;一人当たり面積該当値テキスト"/>
        <xdr:cNvSpPr txBox="1"/>
      </xdr:nvSpPr>
      <xdr:spPr>
        <a:xfrm>
          <a:off x="19547840" y="178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118745</xdr:rowOff>
    </xdr:from>
    <xdr:to>
      <xdr:col>112</xdr:col>
      <xdr:colOff>38100</xdr:colOff>
      <xdr:row>107</xdr:row>
      <xdr:rowOff>48895</xdr:rowOff>
    </xdr:to>
    <xdr:sp macro="" textlink="">
      <xdr:nvSpPr>
        <xdr:cNvPr id="668" name="楕円 667"/>
        <xdr:cNvSpPr/>
      </xdr:nvSpPr>
      <xdr:spPr>
        <a:xfrm>
          <a:off x="18735040" y="178885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123825</xdr:rowOff>
    </xdr:from>
    <xdr:to>
      <xdr:col>116</xdr:col>
      <xdr:colOff>63500</xdr:colOff>
      <xdr:row>106</xdr:row>
      <xdr:rowOff>169545</xdr:rowOff>
    </xdr:to>
    <xdr:cxnSp macro="">
      <xdr:nvCxnSpPr>
        <xdr:cNvPr id="669" name="直線コネクタ 668"/>
        <xdr:cNvCxnSpPr/>
      </xdr:nvCxnSpPr>
      <xdr:spPr>
        <a:xfrm flipV="1">
          <a:off x="18778220" y="17893665"/>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70" name="n_1aveValue【公民館】&#10;一人当たり面積"/>
        <xdr:cNvSpPr txBox="1"/>
      </xdr:nvSpPr>
      <xdr:spPr>
        <a:xfrm>
          <a:off x="185611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71" name="n_2aveValue【公民館】&#10;一人当たり面積"/>
        <xdr:cNvSpPr txBox="1"/>
      </xdr:nvSpPr>
      <xdr:spPr>
        <a:xfrm>
          <a:off x="1777626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40022</xdr:rowOff>
    </xdr:from>
    <xdr:ext cx="469744" cy="259045"/>
    <xdr:sp macro="" textlink="">
      <xdr:nvSpPr>
        <xdr:cNvPr id="672" name="n_1mainValue【公民館】&#10;一人当たり面積"/>
        <xdr:cNvSpPr txBox="1"/>
      </xdr:nvSpPr>
      <xdr:spPr>
        <a:xfrm>
          <a:off x="18561127" y="17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が微増となっている。学校施設、公営住宅等については大規模改修や建替え等を行うなど、老朽化対策に取り組んでいるため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保育所、児童館、公営住宅等の一人当たり面積が類似団体平均を大幅に上回っているのは、本市が８町村の合併により誕生した市であり、各町村ごとにそれぞれ同様の施設を保有していたためである。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保育所については、今後、個別計画に基づき統廃合や建て替えを予定して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また、道路については、本市が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㎢と広大な市域であるため、それに伴い道路延長も長くなることから一人当たり延長が類似団体平均を大きく上回っている。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47,018
602.48
32,269,692
30,928,331
1,063,788
19,436,972
23,588,805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086225" y="583946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12496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124960"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020820" y="5839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124960" y="6379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036060" y="6527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312160" y="6526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514600" y="651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67310</xdr:rowOff>
    </xdr:from>
    <xdr:to>
      <xdr:col>24</xdr:col>
      <xdr:colOff>114300</xdr:colOff>
      <xdr:row>39</xdr:row>
      <xdr:rowOff>168910</xdr:rowOff>
    </xdr:to>
    <xdr:sp macro="" textlink="">
      <xdr:nvSpPr>
        <xdr:cNvPr id="69" name="楕円 68"/>
        <xdr:cNvSpPr/>
      </xdr:nvSpPr>
      <xdr:spPr>
        <a:xfrm>
          <a:off x="403606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45737</xdr:rowOff>
    </xdr:from>
    <xdr:ext cx="405111" cy="259045"/>
    <xdr:sp macro="" textlink="">
      <xdr:nvSpPr>
        <xdr:cNvPr id="70" name="【図書館】&#10;有形固定資産減価償却率該当値テキスト"/>
        <xdr:cNvSpPr txBox="1"/>
      </xdr:nvSpPr>
      <xdr:spPr>
        <a:xfrm>
          <a:off x="412496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93980</xdr:rowOff>
    </xdr:from>
    <xdr:to>
      <xdr:col>20</xdr:col>
      <xdr:colOff>38100</xdr:colOff>
      <xdr:row>40</xdr:row>
      <xdr:rowOff>24130</xdr:rowOff>
    </xdr:to>
    <xdr:sp macro="" textlink="">
      <xdr:nvSpPr>
        <xdr:cNvPr id="71" name="楕円 70"/>
        <xdr:cNvSpPr/>
      </xdr:nvSpPr>
      <xdr:spPr>
        <a:xfrm>
          <a:off x="3312160" y="6631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118110</xdr:rowOff>
    </xdr:from>
    <xdr:to>
      <xdr:col>24</xdr:col>
      <xdr:colOff>63500</xdr:colOff>
      <xdr:row>39</xdr:row>
      <xdr:rowOff>144780</xdr:rowOff>
    </xdr:to>
    <xdr:cxnSp macro="">
      <xdr:nvCxnSpPr>
        <xdr:cNvPr id="72" name="直線コネクタ 71"/>
        <xdr:cNvCxnSpPr/>
      </xdr:nvCxnSpPr>
      <xdr:spPr>
        <a:xfrm flipV="1">
          <a:off x="3355340" y="665607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3" name="n_1aveValue【図書館】&#10;有形固定資産減価償却率"/>
        <xdr:cNvSpPr txBox="1"/>
      </xdr:nvSpPr>
      <xdr:spPr>
        <a:xfrm>
          <a:off x="317056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4" name="n_2aveValue【図書館】&#10;有形固定資産減価償却率"/>
        <xdr:cNvSpPr txBox="1"/>
      </xdr:nvSpPr>
      <xdr:spPr>
        <a:xfrm>
          <a:off x="238570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15257</xdr:rowOff>
    </xdr:from>
    <xdr:ext cx="405111" cy="259045"/>
    <xdr:sp macro="" textlink="">
      <xdr:nvSpPr>
        <xdr:cNvPr id="75" name="n_1mainValue【図書館】&#10;有形固定資産減価償却率"/>
        <xdr:cNvSpPr txBox="1"/>
      </xdr:nvSpPr>
      <xdr:spPr>
        <a:xfrm>
          <a:off x="317056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9219565" y="551688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9258300"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9154160" y="6998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9258300" y="52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915416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92583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919226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844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07" name="フローチャート: 判断 106"/>
        <xdr:cNvSpPr/>
      </xdr:nvSpPr>
      <xdr:spPr>
        <a:xfrm>
          <a:off x="7670800" y="659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36830</xdr:rowOff>
    </xdr:from>
    <xdr:to>
      <xdr:col>55</xdr:col>
      <xdr:colOff>50800</xdr:colOff>
      <xdr:row>35</xdr:row>
      <xdr:rowOff>138430</xdr:rowOff>
    </xdr:to>
    <xdr:sp macro="" textlink="">
      <xdr:nvSpPr>
        <xdr:cNvPr id="113" name="楕円 112"/>
        <xdr:cNvSpPr/>
      </xdr:nvSpPr>
      <xdr:spPr>
        <a:xfrm>
          <a:off x="9192260" y="59042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59707</xdr:rowOff>
    </xdr:from>
    <xdr:ext cx="469744" cy="259045"/>
    <xdr:sp macro="" textlink="">
      <xdr:nvSpPr>
        <xdr:cNvPr id="114" name="【図書館】&#10;一人当たり面積該当値テキスト"/>
        <xdr:cNvSpPr txBox="1"/>
      </xdr:nvSpPr>
      <xdr:spPr>
        <a:xfrm>
          <a:off x="9258300" y="5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44450</xdr:rowOff>
    </xdr:from>
    <xdr:to>
      <xdr:col>50</xdr:col>
      <xdr:colOff>165100</xdr:colOff>
      <xdr:row>35</xdr:row>
      <xdr:rowOff>146050</xdr:rowOff>
    </xdr:to>
    <xdr:sp macro="" textlink="">
      <xdr:nvSpPr>
        <xdr:cNvPr id="115" name="楕円 114"/>
        <xdr:cNvSpPr/>
      </xdr:nvSpPr>
      <xdr:spPr>
        <a:xfrm>
          <a:off x="8445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87630</xdr:rowOff>
    </xdr:from>
    <xdr:to>
      <xdr:col>55</xdr:col>
      <xdr:colOff>0</xdr:colOff>
      <xdr:row>35</xdr:row>
      <xdr:rowOff>95250</xdr:rowOff>
    </xdr:to>
    <xdr:cxnSp macro="">
      <xdr:nvCxnSpPr>
        <xdr:cNvPr id="116" name="直線コネクタ 115"/>
        <xdr:cNvCxnSpPr/>
      </xdr:nvCxnSpPr>
      <xdr:spPr>
        <a:xfrm flipV="1">
          <a:off x="8496300" y="595503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17" name="n_1aveValue【図書館】&#10;一人当たり面積"/>
        <xdr:cNvSpPr txBox="1"/>
      </xdr:nvSpPr>
      <xdr:spPr>
        <a:xfrm>
          <a:off x="827158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18" name="n_2aveValue【図書館】&#10;一人当たり面積"/>
        <xdr:cNvSpPr txBox="1"/>
      </xdr:nvSpPr>
      <xdr:spPr>
        <a:xfrm>
          <a:off x="750958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162577</xdr:rowOff>
    </xdr:from>
    <xdr:ext cx="469744" cy="259045"/>
    <xdr:sp macro="" textlink="">
      <xdr:nvSpPr>
        <xdr:cNvPr id="119" name="n_1mainValue【図書館】&#10;一人当たり面積"/>
        <xdr:cNvSpPr txBox="1"/>
      </xdr:nvSpPr>
      <xdr:spPr>
        <a:xfrm>
          <a:off x="8271587" y="56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086225" y="93421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12496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02082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124960" y="912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020820" y="934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12496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03606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312160" y="1001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2" name="フローチャート: 判断 151"/>
        <xdr:cNvSpPr/>
      </xdr:nvSpPr>
      <xdr:spPr>
        <a:xfrm>
          <a:off x="25146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58" name="楕円 157"/>
        <xdr:cNvSpPr/>
      </xdr:nvSpPr>
      <xdr:spPr>
        <a:xfrm>
          <a:off x="403606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74947</xdr:rowOff>
    </xdr:from>
    <xdr:ext cx="405111" cy="259045"/>
    <xdr:sp macro="" textlink="">
      <xdr:nvSpPr>
        <xdr:cNvPr id="159" name="【体育館・プール】&#10;有形固定資産減価償却率該当値テキスト"/>
        <xdr:cNvSpPr txBox="1"/>
      </xdr:nvSpPr>
      <xdr:spPr>
        <a:xfrm>
          <a:off x="4124960"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60" name="楕円 159"/>
        <xdr:cNvSpPr/>
      </xdr:nvSpPr>
      <xdr:spPr>
        <a:xfrm>
          <a:off x="3312160" y="10007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102870</xdr:rowOff>
    </xdr:from>
    <xdr:to>
      <xdr:col>24</xdr:col>
      <xdr:colOff>63500</xdr:colOff>
      <xdr:row>59</xdr:row>
      <xdr:rowOff>167640</xdr:rowOff>
    </xdr:to>
    <xdr:cxnSp macro="">
      <xdr:nvCxnSpPr>
        <xdr:cNvPr id="161" name="直線コネクタ 160"/>
        <xdr:cNvCxnSpPr/>
      </xdr:nvCxnSpPr>
      <xdr:spPr>
        <a:xfrm flipV="1">
          <a:off x="3355340" y="999363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62" name="n_1aveValue【体育館・プール】&#10;有形固定資産減価償却率"/>
        <xdr:cNvSpPr txBox="1"/>
      </xdr:nvSpPr>
      <xdr:spPr>
        <a:xfrm>
          <a:off x="317056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63" name="n_2aveValue【体育館・プール】&#10;有形固定資産減価償却率"/>
        <xdr:cNvSpPr txBox="1"/>
      </xdr:nvSpPr>
      <xdr:spPr>
        <a:xfrm>
          <a:off x="238570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63517</xdr:rowOff>
    </xdr:from>
    <xdr:ext cx="405111" cy="259045"/>
    <xdr:sp macro="" textlink="">
      <xdr:nvSpPr>
        <xdr:cNvPr id="164" name="n_1mainValue【体育館・プール】&#10;有形固定資産減価償却率"/>
        <xdr:cNvSpPr txBox="1"/>
      </xdr:nvSpPr>
      <xdr:spPr>
        <a:xfrm>
          <a:off x="317056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9219565" y="934250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9258300" y="1079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9154160" y="10794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9258300" y="912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9154160" y="93425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9258300" y="1064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9192260" y="10667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8445500" y="10696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196" name="フローチャート: 判断 195"/>
        <xdr:cNvSpPr/>
      </xdr:nvSpPr>
      <xdr:spPr>
        <a:xfrm>
          <a:off x="7670800" y="107082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84455</xdr:rowOff>
    </xdr:from>
    <xdr:to>
      <xdr:col>55</xdr:col>
      <xdr:colOff>50800</xdr:colOff>
      <xdr:row>64</xdr:row>
      <xdr:rowOff>14605</xdr:rowOff>
    </xdr:to>
    <xdr:sp macro="" textlink="">
      <xdr:nvSpPr>
        <xdr:cNvPr id="202" name="楕円 201"/>
        <xdr:cNvSpPr/>
      </xdr:nvSpPr>
      <xdr:spPr>
        <a:xfrm>
          <a:off x="9192260" y="10645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43832</xdr:rowOff>
    </xdr:from>
    <xdr:ext cx="469744" cy="259045"/>
    <xdr:sp macro="" textlink="">
      <xdr:nvSpPr>
        <xdr:cNvPr id="203" name="【体育館・プール】&#10;一人当たり面積該当値テキスト"/>
        <xdr:cNvSpPr txBox="1"/>
      </xdr:nvSpPr>
      <xdr:spPr>
        <a:xfrm>
          <a:off x="9258300" y="1043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70739</xdr:rowOff>
    </xdr:from>
    <xdr:to>
      <xdr:col>50</xdr:col>
      <xdr:colOff>165100</xdr:colOff>
      <xdr:row>64</xdr:row>
      <xdr:rowOff>889</xdr:rowOff>
    </xdr:to>
    <xdr:sp macro="" textlink="">
      <xdr:nvSpPr>
        <xdr:cNvPr id="204" name="楕円 203"/>
        <xdr:cNvSpPr/>
      </xdr:nvSpPr>
      <xdr:spPr>
        <a:xfrm>
          <a:off x="8445500" y="106320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121539</xdr:rowOff>
    </xdr:from>
    <xdr:to>
      <xdr:col>55</xdr:col>
      <xdr:colOff>0</xdr:colOff>
      <xdr:row>63</xdr:row>
      <xdr:rowOff>135255</xdr:rowOff>
    </xdr:to>
    <xdr:cxnSp macro="">
      <xdr:nvCxnSpPr>
        <xdr:cNvPr id="205" name="直線コネクタ 204"/>
        <xdr:cNvCxnSpPr/>
      </xdr:nvCxnSpPr>
      <xdr:spPr>
        <a:xfrm>
          <a:off x="8496300" y="10682859"/>
          <a:ext cx="7239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06" name="n_1aveValue【体育館・プール】&#10;一人当たり面積"/>
        <xdr:cNvSpPr txBox="1"/>
      </xdr:nvSpPr>
      <xdr:spPr>
        <a:xfrm>
          <a:off x="8271587" y="107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07" name="n_2aveValue【体育館・プール】&#10;一人当たり面積"/>
        <xdr:cNvSpPr txBox="1"/>
      </xdr:nvSpPr>
      <xdr:spPr>
        <a:xfrm>
          <a:off x="7509587" y="1048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17416</xdr:rowOff>
    </xdr:from>
    <xdr:ext cx="469744" cy="259045"/>
    <xdr:sp macro="" textlink="">
      <xdr:nvSpPr>
        <xdr:cNvPr id="208" name="n_1mainValue【体育館・プール】&#10;一人当たり面積"/>
        <xdr:cNvSpPr txBox="1"/>
      </xdr:nvSpPr>
      <xdr:spPr>
        <a:xfrm>
          <a:off x="8271587" y="1041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086225" y="13081634"/>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124960" y="14569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020820" y="145656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124960" y="12864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020820" y="13081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38" name="【福祉施設】&#10;有形固定資産減価償却率平均値テキスト"/>
        <xdr:cNvSpPr txBox="1"/>
      </xdr:nvSpPr>
      <xdr:spPr>
        <a:xfrm>
          <a:off x="4124960" y="13718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03606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312160" y="13840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41" name="フローチャート: 判断 240"/>
        <xdr:cNvSpPr/>
      </xdr:nvSpPr>
      <xdr:spPr>
        <a:xfrm>
          <a:off x="251460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247" name="楕円 246"/>
        <xdr:cNvSpPr/>
      </xdr:nvSpPr>
      <xdr:spPr>
        <a:xfrm>
          <a:off x="4036060" y="1417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68597</xdr:rowOff>
    </xdr:from>
    <xdr:ext cx="405111" cy="259045"/>
    <xdr:sp macro="" textlink="">
      <xdr:nvSpPr>
        <xdr:cNvPr id="248" name="【福祉施設】&#10;有形固定資産減価償却率該当値テキスト"/>
        <xdr:cNvSpPr txBox="1"/>
      </xdr:nvSpPr>
      <xdr:spPr>
        <a:xfrm>
          <a:off x="412496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133986</xdr:rowOff>
    </xdr:from>
    <xdr:to>
      <xdr:col>20</xdr:col>
      <xdr:colOff>38100</xdr:colOff>
      <xdr:row>85</xdr:row>
      <xdr:rowOff>64136</xdr:rowOff>
    </xdr:to>
    <xdr:sp macro="" textlink="">
      <xdr:nvSpPr>
        <xdr:cNvPr id="249" name="楕円 248"/>
        <xdr:cNvSpPr/>
      </xdr:nvSpPr>
      <xdr:spPr>
        <a:xfrm>
          <a:off x="3312160" y="14215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140970</xdr:rowOff>
    </xdr:from>
    <xdr:to>
      <xdr:col>24</xdr:col>
      <xdr:colOff>63500</xdr:colOff>
      <xdr:row>85</xdr:row>
      <xdr:rowOff>13336</xdr:rowOff>
    </xdr:to>
    <xdr:cxnSp macro="">
      <xdr:nvCxnSpPr>
        <xdr:cNvPr id="250" name="直線コネクタ 249"/>
        <xdr:cNvCxnSpPr/>
      </xdr:nvCxnSpPr>
      <xdr:spPr>
        <a:xfrm flipV="1">
          <a:off x="3355340" y="14222730"/>
          <a:ext cx="7315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51" name="n_1aveValue【福祉施設】&#10;有形固定資産減価償却率"/>
        <xdr:cNvSpPr txBox="1"/>
      </xdr:nvSpPr>
      <xdr:spPr>
        <a:xfrm>
          <a:off x="317056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52" name="n_2aveValue【福祉施設】&#10;有形固定資産減価償却率"/>
        <xdr:cNvSpPr txBox="1"/>
      </xdr:nvSpPr>
      <xdr:spPr>
        <a:xfrm>
          <a:off x="238570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55263</xdr:rowOff>
    </xdr:from>
    <xdr:ext cx="405111" cy="259045"/>
    <xdr:sp macro="" textlink="">
      <xdr:nvSpPr>
        <xdr:cNvPr id="253" name="n_1mainValue【福祉施設】&#10;有形固定資産減価償却率"/>
        <xdr:cNvSpPr txBox="1"/>
      </xdr:nvSpPr>
      <xdr:spPr>
        <a:xfrm>
          <a:off x="317056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9219565" y="13123164"/>
          <a:ext cx="0" cy="132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9258300"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915416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9258300" y="129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9154160" y="13123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9258300" y="14100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9192260" y="14121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8445500" y="14063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83" name="フローチャート: 判断 282"/>
        <xdr:cNvSpPr/>
      </xdr:nvSpPr>
      <xdr:spPr>
        <a:xfrm>
          <a:off x="7670800" y="141353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74168</xdr:rowOff>
    </xdr:from>
    <xdr:to>
      <xdr:col>55</xdr:col>
      <xdr:colOff>50800</xdr:colOff>
      <xdr:row>84</xdr:row>
      <xdr:rowOff>4318</xdr:rowOff>
    </xdr:to>
    <xdr:sp macro="" textlink="">
      <xdr:nvSpPr>
        <xdr:cNvPr id="289" name="楕円 288"/>
        <xdr:cNvSpPr/>
      </xdr:nvSpPr>
      <xdr:spPr>
        <a:xfrm>
          <a:off x="9192260" y="139882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97045</xdr:rowOff>
    </xdr:from>
    <xdr:ext cx="469744" cy="259045"/>
    <xdr:sp macro="" textlink="">
      <xdr:nvSpPr>
        <xdr:cNvPr id="290" name="【福祉施設】&#10;一人当たり面積該当値テキスト"/>
        <xdr:cNvSpPr txBox="1"/>
      </xdr:nvSpPr>
      <xdr:spPr>
        <a:xfrm>
          <a:off x="9258300" y="1384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76454</xdr:rowOff>
    </xdr:from>
    <xdr:to>
      <xdr:col>50</xdr:col>
      <xdr:colOff>165100</xdr:colOff>
      <xdr:row>84</xdr:row>
      <xdr:rowOff>6604</xdr:rowOff>
    </xdr:to>
    <xdr:sp macro="" textlink="">
      <xdr:nvSpPr>
        <xdr:cNvPr id="291" name="楕円 290"/>
        <xdr:cNvSpPr/>
      </xdr:nvSpPr>
      <xdr:spPr>
        <a:xfrm>
          <a:off x="8445500" y="13990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124968</xdr:rowOff>
    </xdr:from>
    <xdr:to>
      <xdr:col>55</xdr:col>
      <xdr:colOff>0</xdr:colOff>
      <xdr:row>83</xdr:row>
      <xdr:rowOff>127254</xdr:rowOff>
    </xdr:to>
    <xdr:cxnSp macro="">
      <xdr:nvCxnSpPr>
        <xdr:cNvPr id="292" name="直線コネクタ 291"/>
        <xdr:cNvCxnSpPr/>
      </xdr:nvCxnSpPr>
      <xdr:spPr>
        <a:xfrm flipV="1">
          <a:off x="8496300" y="14039088"/>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70883</xdr:rowOff>
    </xdr:from>
    <xdr:ext cx="469744" cy="259045"/>
    <xdr:sp macro="" textlink="">
      <xdr:nvSpPr>
        <xdr:cNvPr id="293" name="n_1aveValue【福祉施設】&#10;一人当たり面積"/>
        <xdr:cNvSpPr txBox="1"/>
      </xdr:nvSpPr>
      <xdr:spPr>
        <a:xfrm>
          <a:off x="8271587" y="1415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294" name="n_2aveValue【福祉施設】&#10;一人当たり面積"/>
        <xdr:cNvSpPr txBox="1"/>
      </xdr:nvSpPr>
      <xdr:spPr>
        <a:xfrm>
          <a:off x="7509587" y="1391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23131</xdr:rowOff>
    </xdr:from>
    <xdr:ext cx="469744" cy="259045"/>
    <xdr:sp macro="" textlink="">
      <xdr:nvSpPr>
        <xdr:cNvPr id="295" name="n_1mainValue【福祉施設】&#10;一人当たり面積"/>
        <xdr:cNvSpPr txBox="1"/>
      </xdr:nvSpPr>
      <xdr:spPr>
        <a:xfrm>
          <a:off x="8271587" y="1376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086225" y="1701419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12496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124960"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020820" y="1701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xdr:cNvSpPr txBox="1"/>
      </xdr:nvSpPr>
      <xdr:spPr>
        <a:xfrm>
          <a:off x="412496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03606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312160" y="1760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27" name="フローチャート: 判断 326"/>
        <xdr:cNvSpPr/>
      </xdr:nvSpPr>
      <xdr:spPr>
        <a:xfrm>
          <a:off x="2514600" y="17599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167639</xdr:rowOff>
    </xdr:from>
    <xdr:to>
      <xdr:col>24</xdr:col>
      <xdr:colOff>114300</xdr:colOff>
      <xdr:row>105</xdr:row>
      <xdr:rowOff>97789</xdr:rowOff>
    </xdr:to>
    <xdr:sp macro="" textlink="">
      <xdr:nvSpPr>
        <xdr:cNvPr id="333" name="楕円 332"/>
        <xdr:cNvSpPr/>
      </xdr:nvSpPr>
      <xdr:spPr>
        <a:xfrm>
          <a:off x="4036060" y="176021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19066</xdr:rowOff>
    </xdr:from>
    <xdr:ext cx="405111" cy="259045"/>
    <xdr:sp macro="" textlink="">
      <xdr:nvSpPr>
        <xdr:cNvPr id="334" name="【市民会館】&#10;有形固定資産減価償却率該当値テキスト"/>
        <xdr:cNvSpPr txBox="1"/>
      </xdr:nvSpPr>
      <xdr:spPr>
        <a:xfrm>
          <a:off x="4124960" y="17453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29211</xdr:rowOff>
    </xdr:from>
    <xdr:to>
      <xdr:col>20</xdr:col>
      <xdr:colOff>38100</xdr:colOff>
      <xdr:row>105</xdr:row>
      <xdr:rowOff>130811</xdr:rowOff>
    </xdr:to>
    <xdr:sp macro="" textlink="">
      <xdr:nvSpPr>
        <xdr:cNvPr id="335" name="楕円 334"/>
        <xdr:cNvSpPr/>
      </xdr:nvSpPr>
      <xdr:spPr>
        <a:xfrm>
          <a:off x="3312160" y="17631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46989</xdr:rowOff>
    </xdr:from>
    <xdr:to>
      <xdr:col>24</xdr:col>
      <xdr:colOff>63500</xdr:colOff>
      <xdr:row>105</xdr:row>
      <xdr:rowOff>80011</xdr:rowOff>
    </xdr:to>
    <xdr:cxnSp macro="">
      <xdr:nvCxnSpPr>
        <xdr:cNvPr id="336" name="直線コネクタ 335"/>
        <xdr:cNvCxnSpPr/>
      </xdr:nvCxnSpPr>
      <xdr:spPr>
        <a:xfrm flipV="1">
          <a:off x="3355340" y="17649189"/>
          <a:ext cx="73152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337" name="n_1aveValue【市民会館】&#10;有形固定資産減価償却率"/>
        <xdr:cNvSpPr txBox="1"/>
      </xdr:nvSpPr>
      <xdr:spPr>
        <a:xfrm>
          <a:off x="317056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338" name="n_2aveValue【市民会館】&#10;有形固定資産減価償却率"/>
        <xdr:cNvSpPr txBox="1"/>
      </xdr:nvSpPr>
      <xdr:spPr>
        <a:xfrm>
          <a:off x="2385704" y="173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121938</xdr:rowOff>
    </xdr:from>
    <xdr:ext cx="405111" cy="259045"/>
    <xdr:sp macro="" textlink="">
      <xdr:nvSpPr>
        <xdr:cNvPr id="339" name="n_1mainValue【市民会館】&#10;有形固定資産減価償却率"/>
        <xdr:cNvSpPr txBox="1"/>
      </xdr:nvSpPr>
      <xdr:spPr>
        <a:xfrm>
          <a:off x="317056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9219565" y="1688265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9258300" y="1828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9154160" y="18277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9258300" y="1666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9154160" y="16882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0" name="【市民会館】&#10;一人当たり面積平均値テキスト"/>
        <xdr:cNvSpPr txBox="1"/>
      </xdr:nvSpPr>
      <xdr:spPr>
        <a:xfrm>
          <a:off x="9258300" y="17938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9192260" y="179596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8445500" y="1796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73" name="フローチャート: 判断 372"/>
        <xdr:cNvSpPr/>
      </xdr:nvSpPr>
      <xdr:spPr>
        <a:xfrm>
          <a:off x="7670800" y="179841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10705</xdr:rowOff>
    </xdr:from>
    <xdr:to>
      <xdr:col>55</xdr:col>
      <xdr:colOff>50800</xdr:colOff>
      <xdr:row>106</xdr:row>
      <xdr:rowOff>112305</xdr:rowOff>
    </xdr:to>
    <xdr:sp macro="" textlink="">
      <xdr:nvSpPr>
        <xdr:cNvPr id="379" name="楕円 378"/>
        <xdr:cNvSpPr/>
      </xdr:nvSpPr>
      <xdr:spPr>
        <a:xfrm>
          <a:off x="9192260" y="177805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33582</xdr:rowOff>
    </xdr:from>
    <xdr:ext cx="469744" cy="259045"/>
    <xdr:sp macro="" textlink="">
      <xdr:nvSpPr>
        <xdr:cNvPr id="380" name="【市民会館】&#10;一人当たり面積該当値テキスト"/>
        <xdr:cNvSpPr txBox="1"/>
      </xdr:nvSpPr>
      <xdr:spPr>
        <a:xfrm>
          <a:off x="9258300" y="1763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56424</xdr:rowOff>
    </xdr:from>
    <xdr:to>
      <xdr:col>50</xdr:col>
      <xdr:colOff>165100</xdr:colOff>
      <xdr:row>106</xdr:row>
      <xdr:rowOff>158024</xdr:rowOff>
    </xdr:to>
    <xdr:sp macro="" textlink="">
      <xdr:nvSpPr>
        <xdr:cNvPr id="381" name="楕円 380"/>
        <xdr:cNvSpPr/>
      </xdr:nvSpPr>
      <xdr:spPr>
        <a:xfrm>
          <a:off x="8445500" y="178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61505</xdr:rowOff>
    </xdr:from>
    <xdr:to>
      <xdr:col>55</xdr:col>
      <xdr:colOff>0</xdr:colOff>
      <xdr:row>106</xdr:row>
      <xdr:rowOff>107224</xdr:rowOff>
    </xdr:to>
    <xdr:cxnSp macro="">
      <xdr:nvCxnSpPr>
        <xdr:cNvPr id="382" name="直線コネクタ 381"/>
        <xdr:cNvCxnSpPr/>
      </xdr:nvCxnSpPr>
      <xdr:spPr>
        <a:xfrm flipV="1">
          <a:off x="8496300" y="17831345"/>
          <a:ext cx="7239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383" name="n_1aveValue【市民会館】&#10;一人当たり面積"/>
        <xdr:cNvSpPr txBox="1"/>
      </xdr:nvSpPr>
      <xdr:spPr>
        <a:xfrm>
          <a:off x="8271587" y="1806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84" name="n_2aveValue【市民会館】&#10;一人当たり面積"/>
        <xdr:cNvSpPr txBox="1"/>
      </xdr:nvSpPr>
      <xdr:spPr>
        <a:xfrm>
          <a:off x="750958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3101</xdr:rowOff>
    </xdr:from>
    <xdr:ext cx="469744" cy="259045"/>
    <xdr:sp macro="" textlink="">
      <xdr:nvSpPr>
        <xdr:cNvPr id="385" name="n_1mainValue【市民会館】&#10;一人当たり面積"/>
        <xdr:cNvSpPr txBox="1"/>
      </xdr:nvSpPr>
      <xdr:spPr>
        <a:xfrm>
          <a:off x="8271587" y="1760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27" name="直線コネクタ 426"/>
        <xdr:cNvCxnSpPr/>
      </xdr:nvCxnSpPr>
      <xdr:spPr>
        <a:xfrm flipV="1">
          <a:off x="14375764" y="926102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28" name="【保健センター・保健所】&#10;有形固定資産減価償却率最小値テキスト"/>
        <xdr:cNvSpPr txBox="1"/>
      </xdr:nvSpPr>
      <xdr:spPr>
        <a:xfrm>
          <a:off x="14414500" y="10739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29" name="直線コネクタ 428"/>
        <xdr:cNvCxnSpPr/>
      </xdr:nvCxnSpPr>
      <xdr:spPr>
        <a:xfrm>
          <a:off x="14287500" y="10735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0" name="【保健センター・保健所】&#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1" name="直線コネクタ 430"/>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432" name="【保健センター・保健所】&#10;有形固定資産減価償却率平均値テキスト"/>
        <xdr:cNvSpPr txBox="1"/>
      </xdr:nvSpPr>
      <xdr:spPr>
        <a:xfrm>
          <a:off x="14414500" y="99444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33" name="フローチャート: 判断 432"/>
        <xdr:cNvSpPr/>
      </xdr:nvSpPr>
      <xdr:spPr>
        <a:xfrm>
          <a:off x="14325600" y="1008924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34" name="フローチャート: 判断 433"/>
        <xdr:cNvSpPr/>
      </xdr:nvSpPr>
      <xdr:spPr>
        <a:xfrm>
          <a:off x="135788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35" name="フローチャート: 判断 434"/>
        <xdr:cNvSpPr/>
      </xdr:nvSpPr>
      <xdr:spPr>
        <a:xfrm>
          <a:off x="1280414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83094</xdr:rowOff>
    </xdr:from>
    <xdr:to>
      <xdr:col>85</xdr:col>
      <xdr:colOff>177800</xdr:colOff>
      <xdr:row>61</xdr:row>
      <xdr:rowOff>13244</xdr:rowOff>
    </xdr:to>
    <xdr:sp macro="" textlink="">
      <xdr:nvSpPr>
        <xdr:cNvPr id="441" name="楕円 440"/>
        <xdr:cNvSpPr/>
      </xdr:nvSpPr>
      <xdr:spPr>
        <a:xfrm>
          <a:off x="14325600" y="1014149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61521</xdr:rowOff>
    </xdr:from>
    <xdr:ext cx="405111" cy="259045"/>
    <xdr:sp macro="" textlink="">
      <xdr:nvSpPr>
        <xdr:cNvPr id="442" name="【保健センター・保健所】&#10;有形固定資産減価償却率該当値テキスト"/>
        <xdr:cNvSpPr txBox="1"/>
      </xdr:nvSpPr>
      <xdr:spPr>
        <a:xfrm>
          <a:off x="14414500"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114119</xdr:rowOff>
    </xdr:from>
    <xdr:to>
      <xdr:col>81</xdr:col>
      <xdr:colOff>101600</xdr:colOff>
      <xdr:row>61</xdr:row>
      <xdr:rowOff>44269</xdr:rowOff>
    </xdr:to>
    <xdr:sp macro="" textlink="">
      <xdr:nvSpPr>
        <xdr:cNvPr id="443" name="楕円 442"/>
        <xdr:cNvSpPr/>
      </xdr:nvSpPr>
      <xdr:spPr>
        <a:xfrm>
          <a:off x="13578840" y="101725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60</xdr:row>
      <xdr:rowOff>164919</xdr:rowOff>
    </xdr:to>
    <xdr:cxnSp macro="">
      <xdr:nvCxnSpPr>
        <xdr:cNvPr id="444" name="直線コネクタ 443"/>
        <xdr:cNvCxnSpPr/>
      </xdr:nvCxnSpPr>
      <xdr:spPr>
        <a:xfrm flipV="1">
          <a:off x="13629640" y="10192294"/>
          <a:ext cx="7467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445" name="n_1aveValue【保健センター・保健所】&#10;有形固定資産減価償却率"/>
        <xdr:cNvSpPr txBox="1"/>
      </xdr:nvSpPr>
      <xdr:spPr>
        <a:xfrm>
          <a:off x="134372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446" name="n_2aveValue【保健センター・保健所】&#10;有形固定資産減価償却率"/>
        <xdr:cNvSpPr txBox="1"/>
      </xdr:nvSpPr>
      <xdr:spPr>
        <a:xfrm>
          <a:off x="1267524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35396</xdr:rowOff>
    </xdr:from>
    <xdr:ext cx="405111" cy="259045"/>
    <xdr:sp macro="" textlink="">
      <xdr:nvSpPr>
        <xdr:cNvPr id="447" name="n_1mainValue【保健センター・保健所】&#10;有形固定資産減価償却率"/>
        <xdr:cNvSpPr txBox="1"/>
      </xdr:nvSpPr>
      <xdr:spPr>
        <a:xfrm>
          <a:off x="13437244" y="1026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69" name="直線コネクタ 468"/>
        <xdr:cNvCxnSpPr/>
      </xdr:nvCxnSpPr>
      <xdr:spPr>
        <a:xfrm flipV="1">
          <a:off x="19509104" y="9254490"/>
          <a:ext cx="0" cy="145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70" name="【保健センター・保健所】&#10;一人当たり面積最小値テキスト"/>
        <xdr:cNvSpPr txBox="1"/>
      </xdr:nvSpPr>
      <xdr:spPr>
        <a:xfrm>
          <a:off x="19547840"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71" name="直線コネクタ 470"/>
        <xdr:cNvCxnSpPr/>
      </xdr:nvCxnSpPr>
      <xdr:spPr>
        <a:xfrm>
          <a:off x="19443700" y="107053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72" name="【保健センター・保健所】&#10;一人当たり面積最大値テキスト"/>
        <xdr:cNvSpPr txBox="1"/>
      </xdr:nvSpPr>
      <xdr:spPr>
        <a:xfrm>
          <a:off x="19547840" y="903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73" name="直線コネクタ 472"/>
        <xdr:cNvCxnSpPr/>
      </xdr:nvCxnSpPr>
      <xdr:spPr>
        <a:xfrm>
          <a:off x="19443700" y="9254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474" name="【保健センター・保健所】&#10;一人当たり面積平均値テキスト"/>
        <xdr:cNvSpPr txBox="1"/>
      </xdr:nvSpPr>
      <xdr:spPr>
        <a:xfrm>
          <a:off x="19547840" y="9935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75" name="フローチャート: 判断 474"/>
        <xdr:cNvSpPr/>
      </xdr:nvSpPr>
      <xdr:spPr>
        <a:xfrm>
          <a:off x="1945894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76" name="フローチャート: 判断 475"/>
        <xdr:cNvSpPr/>
      </xdr:nvSpPr>
      <xdr:spPr>
        <a:xfrm>
          <a:off x="18735040" y="10062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477" name="フローチャート: 判断 476"/>
        <xdr:cNvSpPr/>
      </xdr:nvSpPr>
      <xdr:spPr>
        <a:xfrm>
          <a:off x="1793748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83" name="楕円 482"/>
        <xdr:cNvSpPr/>
      </xdr:nvSpPr>
      <xdr:spPr>
        <a:xfrm>
          <a:off x="1945894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484" name="【保健センター・保健所】&#10;一人当たり面積該当値テキスト"/>
        <xdr:cNvSpPr txBox="1"/>
      </xdr:nvSpPr>
      <xdr:spPr>
        <a:xfrm>
          <a:off x="19547840"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485" name="楕円 484"/>
        <xdr:cNvSpPr/>
      </xdr:nvSpPr>
      <xdr:spPr>
        <a:xfrm>
          <a:off x="18735040" y="10457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486" name="直線コネクタ 485"/>
        <xdr:cNvCxnSpPr/>
      </xdr:nvCxnSpPr>
      <xdr:spPr>
        <a:xfrm>
          <a:off x="18778220" y="105079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487" name="n_1aveValue【保健センター・保健所】&#10;一人当たり面積"/>
        <xdr:cNvSpPr txBox="1"/>
      </xdr:nvSpPr>
      <xdr:spPr>
        <a:xfrm>
          <a:off x="18561127" y="984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488" name="n_2aveValue【保健センター・保健所】&#10;一人当たり面積"/>
        <xdr:cNvSpPr txBox="1"/>
      </xdr:nvSpPr>
      <xdr:spPr>
        <a:xfrm>
          <a:off x="17776267"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489" name="n_1mainValue【保健センター・保健所】&#10;一人当たり面積"/>
        <xdr:cNvSpPr txBox="1"/>
      </xdr:nvSpPr>
      <xdr:spPr>
        <a:xfrm>
          <a:off x="185611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15" name="直線コネクタ 514"/>
        <xdr:cNvCxnSpPr/>
      </xdr:nvCxnSpPr>
      <xdr:spPr>
        <a:xfrm flipV="1">
          <a:off x="14375764" y="13135247"/>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6" name="【消防施設】&#10;有形固定資産減価償却率最小値テキスト"/>
        <xdr:cNvSpPr txBox="1"/>
      </xdr:nvSpPr>
      <xdr:spPr>
        <a:xfrm>
          <a:off x="14414500" y="145144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7" name="直線コネクタ 516"/>
        <xdr:cNvCxnSpPr/>
      </xdr:nvCxnSpPr>
      <xdr:spPr>
        <a:xfrm>
          <a:off x="14287500" y="14510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8" name="【消防施設】&#10;有形固定資産減価償却率最大値テキスト"/>
        <xdr:cNvSpPr txBox="1"/>
      </xdr:nvSpPr>
      <xdr:spPr>
        <a:xfrm>
          <a:off x="14414500" y="1291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9" name="直線コネクタ 518"/>
        <xdr:cNvCxnSpPr/>
      </xdr:nvCxnSpPr>
      <xdr:spPr>
        <a:xfrm>
          <a:off x="14287500" y="13135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20" name="【消防施設】&#10;有形固定資産減価償却率平均値テキスト"/>
        <xdr:cNvSpPr txBox="1"/>
      </xdr:nvSpPr>
      <xdr:spPr>
        <a:xfrm>
          <a:off x="14414500" y="13558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21" name="フローチャート: 判断 520"/>
        <xdr:cNvSpPr/>
      </xdr:nvSpPr>
      <xdr:spPr>
        <a:xfrm>
          <a:off x="14325600" y="135797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22" name="フローチャート: 判断 521"/>
        <xdr:cNvSpPr/>
      </xdr:nvSpPr>
      <xdr:spPr>
        <a:xfrm>
          <a:off x="13578840" y="1358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23" name="フローチャート: 判断 522"/>
        <xdr:cNvSpPr/>
      </xdr:nvSpPr>
      <xdr:spPr>
        <a:xfrm>
          <a:off x="12804140" y="13714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8527</xdr:rowOff>
    </xdr:from>
    <xdr:to>
      <xdr:col>85</xdr:col>
      <xdr:colOff>177800</xdr:colOff>
      <xdr:row>78</xdr:row>
      <xdr:rowOff>110127</xdr:rowOff>
    </xdr:to>
    <xdr:sp macro="" textlink="">
      <xdr:nvSpPr>
        <xdr:cNvPr id="529" name="楕円 528"/>
        <xdr:cNvSpPr/>
      </xdr:nvSpPr>
      <xdr:spPr>
        <a:xfrm>
          <a:off x="14325600" y="1308444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133004</xdr:rowOff>
    </xdr:from>
    <xdr:ext cx="405111" cy="259045"/>
    <xdr:sp macro="" textlink="">
      <xdr:nvSpPr>
        <xdr:cNvPr id="530" name="【消防施設】&#10;有形固定資産減価償却率該当値テキスト"/>
        <xdr:cNvSpPr txBox="1"/>
      </xdr:nvSpPr>
      <xdr:spPr>
        <a:xfrm>
          <a:off x="14414500" y="13041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16692</xdr:rowOff>
    </xdr:from>
    <xdr:to>
      <xdr:col>81</xdr:col>
      <xdr:colOff>101600</xdr:colOff>
      <xdr:row>78</xdr:row>
      <xdr:rowOff>118292</xdr:rowOff>
    </xdr:to>
    <xdr:sp macro="" textlink="">
      <xdr:nvSpPr>
        <xdr:cNvPr id="531" name="楕円 530"/>
        <xdr:cNvSpPr/>
      </xdr:nvSpPr>
      <xdr:spPr>
        <a:xfrm>
          <a:off x="13578840" y="130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59327</xdr:rowOff>
    </xdr:from>
    <xdr:to>
      <xdr:col>85</xdr:col>
      <xdr:colOff>127000</xdr:colOff>
      <xdr:row>78</xdr:row>
      <xdr:rowOff>67492</xdr:rowOff>
    </xdr:to>
    <xdr:cxnSp macro="">
      <xdr:nvCxnSpPr>
        <xdr:cNvPr id="532" name="直線コネクタ 531"/>
        <xdr:cNvCxnSpPr/>
      </xdr:nvCxnSpPr>
      <xdr:spPr>
        <a:xfrm flipV="1">
          <a:off x="13629640" y="13135247"/>
          <a:ext cx="74676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533" name="n_1aveValue【消防施設】&#10;有形固定資産減価償却率"/>
        <xdr:cNvSpPr txBox="1"/>
      </xdr:nvSpPr>
      <xdr:spPr>
        <a:xfrm>
          <a:off x="13437244" y="1368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534" name="n_2aveValue【消防施設】&#10;有形固定資産減価償却率"/>
        <xdr:cNvSpPr txBox="1"/>
      </xdr:nvSpPr>
      <xdr:spPr>
        <a:xfrm>
          <a:off x="126752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134819</xdr:rowOff>
    </xdr:from>
    <xdr:ext cx="405111" cy="259045"/>
    <xdr:sp macro="" textlink="">
      <xdr:nvSpPr>
        <xdr:cNvPr id="535" name="n_1mainValue【消防施設】&#10;有形固定資産減価償却率"/>
        <xdr:cNvSpPr txBox="1"/>
      </xdr:nvSpPr>
      <xdr:spPr>
        <a:xfrm>
          <a:off x="13437244" y="1287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59" name="直線コネクタ 558"/>
        <xdr:cNvCxnSpPr/>
      </xdr:nvCxnSpPr>
      <xdr:spPr>
        <a:xfrm flipV="1">
          <a:off x="19509104" y="13213081"/>
          <a:ext cx="0" cy="1184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60" name="【消防施設】&#10;一人当たり面積最小値テキスト"/>
        <xdr:cNvSpPr txBox="1"/>
      </xdr:nvSpPr>
      <xdr:spPr>
        <a:xfrm>
          <a:off x="1954784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61" name="直線コネクタ 560"/>
        <xdr:cNvCxnSpPr/>
      </xdr:nvCxnSpPr>
      <xdr:spPr>
        <a:xfrm>
          <a:off x="194437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62" name="【消防施設】&#10;一人当たり面積最大値テキスト"/>
        <xdr:cNvSpPr txBox="1"/>
      </xdr:nvSpPr>
      <xdr:spPr>
        <a:xfrm>
          <a:off x="19547840" y="129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63" name="直線コネクタ 562"/>
        <xdr:cNvCxnSpPr/>
      </xdr:nvCxnSpPr>
      <xdr:spPr>
        <a:xfrm>
          <a:off x="19443700" y="132130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64" name="【消防施設】&#10;一人当たり面積平均値テキスト"/>
        <xdr:cNvSpPr txBox="1"/>
      </xdr:nvSpPr>
      <xdr:spPr>
        <a:xfrm>
          <a:off x="19547840" y="13844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65" name="フローチャート: 判断 564"/>
        <xdr:cNvSpPr/>
      </xdr:nvSpPr>
      <xdr:spPr>
        <a:xfrm>
          <a:off x="19458940"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66" name="フローチャート: 判断 565"/>
        <xdr:cNvSpPr/>
      </xdr:nvSpPr>
      <xdr:spPr>
        <a:xfrm>
          <a:off x="1873504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567" name="フローチャート: 判断 566"/>
        <xdr:cNvSpPr/>
      </xdr:nvSpPr>
      <xdr:spPr>
        <a:xfrm>
          <a:off x="17937480" y="1392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573" name="楕円 572"/>
        <xdr:cNvSpPr/>
      </xdr:nvSpPr>
      <xdr:spPr>
        <a:xfrm>
          <a:off x="1945894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138447</xdr:rowOff>
    </xdr:from>
    <xdr:ext cx="469744" cy="259045"/>
    <xdr:sp macro="" textlink="">
      <xdr:nvSpPr>
        <xdr:cNvPr id="574" name="【消防施設】&#10;一人当たり面積該当値テキスト"/>
        <xdr:cNvSpPr txBox="1"/>
      </xdr:nvSpPr>
      <xdr:spPr>
        <a:xfrm>
          <a:off x="19547840" y="1422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575" name="楕円 574"/>
        <xdr:cNvSpPr/>
      </xdr:nvSpPr>
      <xdr:spPr>
        <a:xfrm>
          <a:off x="18735040" y="14301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102870</xdr:rowOff>
    </xdr:to>
    <xdr:cxnSp macro="">
      <xdr:nvCxnSpPr>
        <xdr:cNvPr id="576" name="直線コネクタ 575"/>
        <xdr:cNvCxnSpPr/>
      </xdr:nvCxnSpPr>
      <xdr:spPr>
        <a:xfrm>
          <a:off x="18778220" y="143522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577" name="n_1aveValue【消防施設】&#10;一人当たり面積"/>
        <xdr:cNvSpPr txBox="1"/>
      </xdr:nvSpPr>
      <xdr:spPr>
        <a:xfrm>
          <a:off x="1856112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578" name="n_2aveValue【消防施設】&#10;一人当たり面積"/>
        <xdr:cNvSpPr txBox="1"/>
      </xdr:nvSpPr>
      <xdr:spPr>
        <a:xfrm>
          <a:off x="17776267" y="1370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144797</xdr:rowOff>
    </xdr:from>
    <xdr:ext cx="469744" cy="259045"/>
    <xdr:sp macro="" textlink="">
      <xdr:nvSpPr>
        <xdr:cNvPr id="579" name="n_1mainValue【消防施設】&#10;一人当たり面積"/>
        <xdr:cNvSpPr txBox="1"/>
      </xdr:nvSpPr>
      <xdr:spPr>
        <a:xfrm>
          <a:off x="18561127"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1" name="テキスト ボックス 590"/>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1" name="テキスト ボックス 600"/>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5" name="直線コネクタ 604"/>
        <xdr:cNvCxnSpPr/>
      </xdr:nvCxnSpPr>
      <xdr:spPr>
        <a:xfrm flipV="1">
          <a:off x="14375764" y="16713381"/>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6" name="【庁舎】&#10;有形固定資産減価償却率最小値テキスト"/>
        <xdr:cNvSpPr txBox="1"/>
      </xdr:nvSpPr>
      <xdr:spPr>
        <a:xfrm>
          <a:off x="14414500" y="181900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7" name="直線コネクタ 606"/>
        <xdr:cNvCxnSpPr/>
      </xdr:nvCxnSpPr>
      <xdr:spPr>
        <a:xfrm>
          <a:off x="14287500" y="18186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8"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9" name="直線コネクタ 608"/>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10" name="【庁舎】&#10;有形固定資産減価償却率平均値テキスト"/>
        <xdr:cNvSpPr txBox="1"/>
      </xdr:nvSpPr>
      <xdr:spPr>
        <a:xfrm>
          <a:off x="14414500" y="17367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11" name="フローチャート: 判断 610"/>
        <xdr:cNvSpPr/>
      </xdr:nvSpPr>
      <xdr:spPr>
        <a:xfrm>
          <a:off x="14325600" y="173886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12" name="フローチャート: 判断 611"/>
        <xdr:cNvSpPr/>
      </xdr:nvSpPr>
      <xdr:spPr>
        <a:xfrm>
          <a:off x="13578840" y="17354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13" name="フローチャート: 判断 612"/>
        <xdr:cNvSpPr/>
      </xdr:nvSpPr>
      <xdr:spPr>
        <a:xfrm>
          <a:off x="12804140" y="173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44994</xdr:rowOff>
    </xdr:from>
    <xdr:to>
      <xdr:col>85</xdr:col>
      <xdr:colOff>177800</xdr:colOff>
      <xdr:row>102</xdr:row>
      <xdr:rowOff>146594</xdr:rowOff>
    </xdr:to>
    <xdr:sp macro="" textlink="">
      <xdr:nvSpPr>
        <xdr:cNvPr id="619" name="楕円 618"/>
        <xdr:cNvSpPr/>
      </xdr:nvSpPr>
      <xdr:spPr>
        <a:xfrm>
          <a:off x="14325600" y="1714427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67871</xdr:rowOff>
    </xdr:from>
    <xdr:ext cx="405111" cy="259045"/>
    <xdr:sp macro="" textlink="">
      <xdr:nvSpPr>
        <xdr:cNvPr id="620" name="【庁舎】&#10;有形固定資産減価償却率該当値テキスト"/>
        <xdr:cNvSpPr txBox="1"/>
      </xdr:nvSpPr>
      <xdr:spPr>
        <a:xfrm>
          <a:off x="14414500"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44994</xdr:rowOff>
    </xdr:from>
    <xdr:to>
      <xdr:col>81</xdr:col>
      <xdr:colOff>101600</xdr:colOff>
      <xdr:row>102</xdr:row>
      <xdr:rowOff>146594</xdr:rowOff>
    </xdr:to>
    <xdr:sp macro="" textlink="">
      <xdr:nvSpPr>
        <xdr:cNvPr id="621" name="楕円 620"/>
        <xdr:cNvSpPr/>
      </xdr:nvSpPr>
      <xdr:spPr>
        <a:xfrm>
          <a:off x="1357884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95794</xdr:rowOff>
    </xdr:from>
    <xdr:to>
      <xdr:col>85</xdr:col>
      <xdr:colOff>127000</xdr:colOff>
      <xdr:row>102</xdr:row>
      <xdr:rowOff>95794</xdr:rowOff>
    </xdr:to>
    <xdr:cxnSp macro="">
      <xdr:nvCxnSpPr>
        <xdr:cNvPr id="622" name="直線コネクタ 621"/>
        <xdr:cNvCxnSpPr/>
      </xdr:nvCxnSpPr>
      <xdr:spPr>
        <a:xfrm>
          <a:off x="13629640" y="17195074"/>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23" name="n_1aveValue【庁舎】&#10;有形固定資産減価償却率"/>
        <xdr:cNvSpPr txBox="1"/>
      </xdr:nvSpPr>
      <xdr:spPr>
        <a:xfrm>
          <a:off x="13437244" y="1744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24" name="n_2aveValue【庁舎】&#10;有形固定資産減価償却率"/>
        <xdr:cNvSpPr txBox="1"/>
      </xdr:nvSpPr>
      <xdr:spPr>
        <a:xfrm>
          <a:off x="12675244" y="1710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163121</xdr:rowOff>
    </xdr:from>
    <xdr:ext cx="405111" cy="259045"/>
    <xdr:sp macro="" textlink="">
      <xdr:nvSpPr>
        <xdr:cNvPr id="625" name="n_1mainValue【庁舎】&#10;有形固定資産減価償却率"/>
        <xdr:cNvSpPr txBox="1"/>
      </xdr:nvSpPr>
      <xdr:spPr>
        <a:xfrm>
          <a:off x="13437244" y="1692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6" name="直線コネクタ 635"/>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7" name="テキスト ボックス 636"/>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8" name="直線コネクタ 637"/>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9" name="テキスト ボックス 638"/>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0" name="直線コネクタ 639"/>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1" name="テキスト ボックス 640"/>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2" name="直線コネクタ 641"/>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3" name="テキスト ボックス 642"/>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4" name="直線コネクタ 643"/>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5" name="テキスト ボックス 644"/>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49" name="直線コネクタ 648"/>
        <xdr:cNvCxnSpPr/>
      </xdr:nvCxnSpPr>
      <xdr:spPr>
        <a:xfrm flipV="1">
          <a:off x="19509104" y="16876395"/>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50" name="【庁舎】&#10;一人当たり面積最小値テキスト"/>
        <xdr:cNvSpPr txBox="1"/>
      </xdr:nvSpPr>
      <xdr:spPr>
        <a:xfrm>
          <a:off x="19547840" y="180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51" name="直線コネクタ 650"/>
        <xdr:cNvCxnSpPr/>
      </xdr:nvCxnSpPr>
      <xdr:spPr>
        <a:xfrm>
          <a:off x="19443700" y="18006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52" name="【庁舎】&#10;一人当たり面積最大値テキスト"/>
        <xdr:cNvSpPr txBox="1"/>
      </xdr:nvSpPr>
      <xdr:spPr>
        <a:xfrm>
          <a:off x="19547840" y="1665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53" name="直線コネクタ 652"/>
        <xdr:cNvCxnSpPr/>
      </xdr:nvCxnSpPr>
      <xdr:spPr>
        <a:xfrm>
          <a:off x="19443700" y="16876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54" name="【庁舎】&#10;一人当たり面積平均値テキスト"/>
        <xdr:cNvSpPr txBox="1"/>
      </xdr:nvSpPr>
      <xdr:spPr>
        <a:xfrm>
          <a:off x="19547840" y="17543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5" name="フローチャート: 判断 654"/>
        <xdr:cNvSpPr/>
      </xdr:nvSpPr>
      <xdr:spPr>
        <a:xfrm>
          <a:off x="19458940" y="17564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6" name="フローチャート: 判断 655"/>
        <xdr:cNvSpPr/>
      </xdr:nvSpPr>
      <xdr:spPr>
        <a:xfrm>
          <a:off x="18735040" y="175894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57" name="フローチャート: 判断 656"/>
        <xdr:cNvSpPr/>
      </xdr:nvSpPr>
      <xdr:spPr>
        <a:xfrm>
          <a:off x="1793748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57786</xdr:rowOff>
    </xdr:from>
    <xdr:to>
      <xdr:col>116</xdr:col>
      <xdr:colOff>114300</xdr:colOff>
      <xdr:row>103</xdr:row>
      <xdr:rowOff>159386</xdr:rowOff>
    </xdr:to>
    <xdr:sp macro="" textlink="">
      <xdr:nvSpPr>
        <xdr:cNvPr id="663" name="楕円 662"/>
        <xdr:cNvSpPr/>
      </xdr:nvSpPr>
      <xdr:spPr>
        <a:xfrm>
          <a:off x="19458940" y="173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80663</xdr:rowOff>
    </xdr:from>
    <xdr:ext cx="469744" cy="259045"/>
    <xdr:sp macro="" textlink="">
      <xdr:nvSpPr>
        <xdr:cNvPr id="664" name="【庁舎】&#10;一人当たり面積該当値テキスト"/>
        <xdr:cNvSpPr txBox="1"/>
      </xdr:nvSpPr>
      <xdr:spPr>
        <a:xfrm>
          <a:off x="19547840" y="1717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61595</xdr:rowOff>
    </xdr:from>
    <xdr:to>
      <xdr:col>112</xdr:col>
      <xdr:colOff>38100</xdr:colOff>
      <xdr:row>103</xdr:row>
      <xdr:rowOff>163195</xdr:rowOff>
    </xdr:to>
    <xdr:sp macro="" textlink="">
      <xdr:nvSpPr>
        <xdr:cNvPr id="665" name="楕円 664"/>
        <xdr:cNvSpPr/>
      </xdr:nvSpPr>
      <xdr:spPr>
        <a:xfrm>
          <a:off x="18735040" y="173285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108586</xdr:rowOff>
    </xdr:from>
    <xdr:to>
      <xdr:col>116</xdr:col>
      <xdr:colOff>63500</xdr:colOff>
      <xdr:row>103</xdr:row>
      <xdr:rowOff>112395</xdr:rowOff>
    </xdr:to>
    <xdr:cxnSp macro="">
      <xdr:nvCxnSpPr>
        <xdr:cNvPr id="666" name="直線コネクタ 665"/>
        <xdr:cNvCxnSpPr/>
      </xdr:nvCxnSpPr>
      <xdr:spPr>
        <a:xfrm flipV="1">
          <a:off x="18778220" y="17375506"/>
          <a:ext cx="7315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667" name="n_1aveValue【庁舎】&#10;一人当たり面積"/>
        <xdr:cNvSpPr txBox="1"/>
      </xdr:nvSpPr>
      <xdr:spPr>
        <a:xfrm>
          <a:off x="18561127" y="1767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668" name="n_2aveValue【庁舎】&#10;一人当たり面積"/>
        <xdr:cNvSpPr txBox="1"/>
      </xdr:nvSpPr>
      <xdr:spPr>
        <a:xfrm>
          <a:off x="17776267"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8272</xdr:rowOff>
    </xdr:from>
    <xdr:ext cx="469744" cy="259045"/>
    <xdr:sp macro="" textlink="">
      <xdr:nvSpPr>
        <xdr:cNvPr id="669" name="n_1mainValue【庁舎】&#10;一人当たり面積"/>
        <xdr:cNvSpPr txBox="1"/>
      </xdr:nvSpPr>
      <xdr:spPr>
        <a:xfrm>
          <a:off x="18561127" y="1710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図書館、市民会館、庁舎の一人当たり面積が類似団体平均を大幅に上回っているのは、当市が８町村の合併により誕生した市であり、各町村ごとにそれぞれ同様の施設を保有していたためである。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庁舎について、特に本庁舎は老朽化した旧高等学校の校舎を再利用しているため、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が類似団体平均よりも上回っている。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保健センターは市内に一ヶ所であるため、一人当たり面積は類似団体平均よりも大幅に下回っている。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47,018
602.48
32,269,692
30,928,331
1,063,788
19,436,972
23,588,805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幹産業が少なく、財政基盤が弱いため、昨年度同指数、類似団体平均と同程度となっている。ここ数年は横ばい傾向にあるが、税の徴収業務の強化による徴収率の向上や企業誘致による税収の確保など財政基盤の強化を図るとともに、歳出においては、緊急に必要な事業を峻別し、投資的経費を抑制するなど、徹底した見直し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歳入面では、普通交付税の段階的縮減により、一般財源総額が減少したことが影響し、歳出面においては、保育士等の処遇改善による雇用形態の変更や下水道事業への繰出基準が平成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年度決算より国の統一基準が示され、基準内繰出しが増額したことにより、昨年度から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今後も行財政改革への取り組みを通じて可能な限り繰上償還の実施や公共施設等総合管理計画による公共施設の最適配置を図りながら、義務的経費の削減に努める。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88265</xdr:rowOff>
    </xdr:from>
    <xdr:to>
      <xdr:col>23</xdr:col>
      <xdr:colOff>133350</xdr:colOff>
      <xdr:row>60</xdr:row>
      <xdr:rowOff>97790</xdr:rowOff>
    </xdr:to>
    <xdr:cxnSp macro="">
      <xdr:nvCxnSpPr>
        <xdr:cNvPr id="132" name="直線コネクタ 131"/>
        <xdr:cNvCxnSpPr/>
      </xdr:nvCxnSpPr>
      <xdr:spPr>
        <a:xfrm>
          <a:off x="4114800" y="1020381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151130</xdr:rowOff>
    </xdr:from>
    <xdr:to>
      <xdr:col>19</xdr:col>
      <xdr:colOff>133350</xdr:colOff>
      <xdr:row>59</xdr:row>
      <xdr:rowOff>88265</xdr:rowOff>
    </xdr:to>
    <xdr:cxnSp macro="">
      <xdr:nvCxnSpPr>
        <xdr:cNvPr id="135" name="直線コネクタ 134"/>
        <xdr:cNvCxnSpPr/>
      </xdr:nvCxnSpPr>
      <xdr:spPr>
        <a:xfrm>
          <a:off x="3225800" y="1009523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151130</xdr:rowOff>
    </xdr:from>
    <xdr:to>
      <xdr:col>15</xdr:col>
      <xdr:colOff>82550</xdr:colOff>
      <xdr:row>59</xdr:row>
      <xdr:rowOff>76200</xdr:rowOff>
    </xdr:to>
    <xdr:cxnSp macro="">
      <xdr:nvCxnSpPr>
        <xdr:cNvPr id="138" name="直線コネクタ 137"/>
        <xdr:cNvCxnSpPr/>
      </xdr:nvCxnSpPr>
      <xdr:spPr>
        <a:xfrm flipV="1">
          <a:off x="2336800" y="100952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143087</xdr:rowOff>
    </xdr:from>
    <xdr:to>
      <xdr:col>11</xdr:col>
      <xdr:colOff>31750</xdr:colOff>
      <xdr:row>59</xdr:row>
      <xdr:rowOff>76200</xdr:rowOff>
    </xdr:to>
    <xdr:cxnSp macro="">
      <xdr:nvCxnSpPr>
        <xdr:cNvPr id="141" name="直線コネクタ 140"/>
        <xdr:cNvCxnSpPr/>
      </xdr:nvCxnSpPr>
      <xdr:spPr>
        <a:xfrm>
          <a:off x="1447800" y="100871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1" name="楕円 150"/>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2"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37465</xdr:rowOff>
    </xdr:from>
    <xdr:to>
      <xdr:col>19</xdr:col>
      <xdr:colOff>184150</xdr:colOff>
      <xdr:row>59</xdr:row>
      <xdr:rowOff>139065</xdr:rowOff>
    </xdr:to>
    <xdr:sp macro="" textlink="">
      <xdr:nvSpPr>
        <xdr:cNvPr id="153" name="楕円 152"/>
        <xdr:cNvSpPr/>
      </xdr:nvSpPr>
      <xdr:spPr>
        <a:xfrm>
          <a:off x="4064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149242</xdr:rowOff>
    </xdr:from>
    <xdr:ext cx="736600" cy="259045"/>
    <xdr:sp macro="" textlink="">
      <xdr:nvSpPr>
        <xdr:cNvPr id="154" name="テキスト ボックス 153"/>
        <xdr:cNvSpPr txBox="1"/>
      </xdr:nvSpPr>
      <xdr:spPr>
        <a:xfrm>
          <a:off x="3733800" y="992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100330</xdr:rowOff>
    </xdr:from>
    <xdr:to>
      <xdr:col>15</xdr:col>
      <xdr:colOff>133350</xdr:colOff>
      <xdr:row>59</xdr:row>
      <xdr:rowOff>30480</xdr:rowOff>
    </xdr:to>
    <xdr:sp macro="" textlink="">
      <xdr:nvSpPr>
        <xdr:cNvPr id="155" name="楕円 154"/>
        <xdr:cNvSpPr/>
      </xdr:nvSpPr>
      <xdr:spPr>
        <a:xfrm>
          <a:off x="3175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40657</xdr:rowOff>
    </xdr:from>
    <xdr:ext cx="762000" cy="259045"/>
    <xdr:sp macro="" textlink="">
      <xdr:nvSpPr>
        <xdr:cNvPr id="156" name="テキスト ボックス 155"/>
        <xdr:cNvSpPr txBox="1"/>
      </xdr:nvSpPr>
      <xdr:spPr>
        <a:xfrm>
          <a:off x="2844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25400</xdr:rowOff>
    </xdr:from>
    <xdr:to>
      <xdr:col>11</xdr:col>
      <xdr:colOff>82550</xdr:colOff>
      <xdr:row>59</xdr:row>
      <xdr:rowOff>127000</xdr:rowOff>
    </xdr:to>
    <xdr:sp macro="" textlink="">
      <xdr:nvSpPr>
        <xdr:cNvPr id="157" name="楕円 156"/>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137177</xdr:rowOff>
    </xdr:from>
    <xdr:ext cx="762000" cy="259045"/>
    <xdr:sp macro="" textlink="">
      <xdr:nvSpPr>
        <xdr:cNvPr id="158" name="テキスト ボックス 157"/>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92287</xdr:rowOff>
    </xdr:from>
    <xdr:to>
      <xdr:col>7</xdr:col>
      <xdr:colOff>31750</xdr:colOff>
      <xdr:row>59</xdr:row>
      <xdr:rowOff>22437</xdr:rowOff>
    </xdr:to>
    <xdr:sp macro="" textlink="">
      <xdr:nvSpPr>
        <xdr:cNvPr id="159" name="楕円 158"/>
        <xdr:cNvSpPr/>
      </xdr:nvSpPr>
      <xdr:spPr>
        <a:xfrm>
          <a:off x="1397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32614</xdr:rowOff>
    </xdr:from>
    <xdr:ext cx="762000" cy="259045"/>
    <xdr:sp macro="" textlink="">
      <xdr:nvSpPr>
        <xdr:cNvPr id="160" name="テキスト ボックス 159"/>
        <xdr:cNvSpPr txBox="1"/>
      </xdr:nvSpPr>
      <xdr:spPr>
        <a:xfrm>
          <a:off x="1066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保育士等の処遇改善による雇用形態の変更に伴い、人件費は昨年度から</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ポイント上昇した一方、物件費は</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町村での合併のため類似する公共施設が多く、また、職員数が多いことから類似団体平均を上回っている。人件費については、定員適正化計画に基づく職員数（平成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　</a:t>
          </a:r>
          <a:r>
            <a:rPr kumimoji="1" lang="en-US" altLang="ja-JP" sz="1300">
              <a:latin typeface="ＭＳ Ｐゴシック" panose="020B0600070205080204" pitchFamily="50" charset="-128"/>
              <a:ea typeface="ＭＳ Ｐゴシック" panose="020B0600070205080204" pitchFamily="50" charset="-128"/>
            </a:rPr>
            <a:t>552</a:t>
          </a:r>
          <a:r>
            <a:rPr kumimoji="1" lang="ja-JP" altLang="en-US" sz="1300">
              <a:latin typeface="ＭＳ Ｐゴシック" panose="020B0600070205080204" pitchFamily="50" charset="-128"/>
              <a:ea typeface="ＭＳ Ｐゴシック" panose="020B0600070205080204" pitchFamily="50" charset="-128"/>
            </a:rPr>
            <a:t>人）を目標に、より一層の削減を行うこととし、物件費については、公共施設等総合管理計画による公共施設の再配置等を行い、一層のコスト削減を図る。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43346</xdr:rowOff>
    </xdr:from>
    <xdr:to>
      <xdr:col>23</xdr:col>
      <xdr:colOff>133350</xdr:colOff>
      <xdr:row>84</xdr:row>
      <xdr:rowOff>112271</xdr:rowOff>
    </xdr:to>
    <xdr:cxnSp macro="">
      <xdr:nvCxnSpPr>
        <xdr:cNvPr id="195" name="直線コネクタ 194"/>
        <xdr:cNvCxnSpPr/>
      </xdr:nvCxnSpPr>
      <xdr:spPr>
        <a:xfrm flipV="1">
          <a:off x="4114800" y="14445146"/>
          <a:ext cx="838200" cy="6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43861</xdr:rowOff>
    </xdr:from>
    <xdr:to>
      <xdr:col>19</xdr:col>
      <xdr:colOff>133350</xdr:colOff>
      <xdr:row>84</xdr:row>
      <xdr:rowOff>112271</xdr:rowOff>
    </xdr:to>
    <xdr:cxnSp macro="">
      <xdr:nvCxnSpPr>
        <xdr:cNvPr id="198" name="直線コネクタ 197"/>
        <xdr:cNvCxnSpPr/>
      </xdr:nvCxnSpPr>
      <xdr:spPr>
        <a:xfrm>
          <a:off x="3225800" y="14445661"/>
          <a:ext cx="889000" cy="6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36171</xdr:rowOff>
    </xdr:from>
    <xdr:to>
      <xdr:col>15</xdr:col>
      <xdr:colOff>82550</xdr:colOff>
      <xdr:row>84</xdr:row>
      <xdr:rowOff>43861</xdr:rowOff>
    </xdr:to>
    <xdr:cxnSp macro="">
      <xdr:nvCxnSpPr>
        <xdr:cNvPr id="201" name="直線コネクタ 200"/>
        <xdr:cNvCxnSpPr/>
      </xdr:nvCxnSpPr>
      <xdr:spPr>
        <a:xfrm>
          <a:off x="2336800" y="14437971"/>
          <a:ext cx="889000"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132939</xdr:rowOff>
    </xdr:from>
    <xdr:to>
      <xdr:col>11</xdr:col>
      <xdr:colOff>31750</xdr:colOff>
      <xdr:row>84</xdr:row>
      <xdr:rowOff>36171</xdr:rowOff>
    </xdr:to>
    <xdr:cxnSp macro="">
      <xdr:nvCxnSpPr>
        <xdr:cNvPr id="204" name="直線コネクタ 203"/>
        <xdr:cNvCxnSpPr/>
      </xdr:nvCxnSpPr>
      <xdr:spPr>
        <a:xfrm>
          <a:off x="1447800" y="14363289"/>
          <a:ext cx="889000" cy="7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163996</xdr:rowOff>
    </xdr:from>
    <xdr:to>
      <xdr:col>23</xdr:col>
      <xdr:colOff>184150</xdr:colOff>
      <xdr:row>84</xdr:row>
      <xdr:rowOff>94146</xdr:rowOff>
    </xdr:to>
    <xdr:sp macro="" textlink="">
      <xdr:nvSpPr>
        <xdr:cNvPr id="214" name="楕円 213"/>
        <xdr:cNvSpPr/>
      </xdr:nvSpPr>
      <xdr:spPr>
        <a:xfrm>
          <a:off x="4902200" y="1439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136073</xdr:rowOff>
    </xdr:from>
    <xdr:ext cx="762000" cy="259045"/>
    <xdr:sp macro="" textlink="">
      <xdr:nvSpPr>
        <xdr:cNvPr id="215" name="人件費・物件費等の状況該当値テキスト"/>
        <xdr:cNvSpPr txBox="1"/>
      </xdr:nvSpPr>
      <xdr:spPr>
        <a:xfrm>
          <a:off x="5041900" y="1436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61471</xdr:rowOff>
    </xdr:from>
    <xdr:to>
      <xdr:col>19</xdr:col>
      <xdr:colOff>184150</xdr:colOff>
      <xdr:row>84</xdr:row>
      <xdr:rowOff>163071</xdr:rowOff>
    </xdr:to>
    <xdr:sp macro="" textlink="">
      <xdr:nvSpPr>
        <xdr:cNvPr id="216" name="楕円 215"/>
        <xdr:cNvSpPr/>
      </xdr:nvSpPr>
      <xdr:spPr>
        <a:xfrm>
          <a:off x="4064000" y="144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147848</xdr:rowOff>
    </xdr:from>
    <xdr:ext cx="736600" cy="259045"/>
    <xdr:sp macro="" textlink="">
      <xdr:nvSpPr>
        <xdr:cNvPr id="217" name="テキスト ボックス 216"/>
        <xdr:cNvSpPr txBox="1"/>
      </xdr:nvSpPr>
      <xdr:spPr>
        <a:xfrm>
          <a:off x="3733800" y="14549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164511</xdr:rowOff>
    </xdr:from>
    <xdr:to>
      <xdr:col>15</xdr:col>
      <xdr:colOff>133350</xdr:colOff>
      <xdr:row>84</xdr:row>
      <xdr:rowOff>94661</xdr:rowOff>
    </xdr:to>
    <xdr:sp macro="" textlink="">
      <xdr:nvSpPr>
        <xdr:cNvPr id="218" name="楕円 217"/>
        <xdr:cNvSpPr/>
      </xdr:nvSpPr>
      <xdr:spPr>
        <a:xfrm>
          <a:off x="3175000" y="143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79438</xdr:rowOff>
    </xdr:from>
    <xdr:ext cx="762000" cy="259045"/>
    <xdr:sp macro="" textlink="">
      <xdr:nvSpPr>
        <xdr:cNvPr id="219" name="テキスト ボックス 218"/>
        <xdr:cNvSpPr txBox="1"/>
      </xdr:nvSpPr>
      <xdr:spPr>
        <a:xfrm>
          <a:off x="2844800" y="1448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156821</xdr:rowOff>
    </xdr:from>
    <xdr:to>
      <xdr:col>11</xdr:col>
      <xdr:colOff>82550</xdr:colOff>
      <xdr:row>84</xdr:row>
      <xdr:rowOff>86971</xdr:rowOff>
    </xdr:to>
    <xdr:sp macro="" textlink="">
      <xdr:nvSpPr>
        <xdr:cNvPr id="220" name="楕円 219"/>
        <xdr:cNvSpPr/>
      </xdr:nvSpPr>
      <xdr:spPr>
        <a:xfrm>
          <a:off x="2286000" y="1438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71748</xdr:rowOff>
    </xdr:from>
    <xdr:ext cx="762000" cy="259045"/>
    <xdr:sp macro="" textlink="">
      <xdr:nvSpPr>
        <xdr:cNvPr id="221" name="テキスト ボックス 220"/>
        <xdr:cNvSpPr txBox="1"/>
      </xdr:nvSpPr>
      <xdr:spPr>
        <a:xfrm>
          <a:off x="1955800" y="1447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82139</xdr:rowOff>
    </xdr:from>
    <xdr:to>
      <xdr:col>7</xdr:col>
      <xdr:colOff>31750</xdr:colOff>
      <xdr:row>84</xdr:row>
      <xdr:rowOff>12289</xdr:rowOff>
    </xdr:to>
    <xdr:sp macro="" textlink="">
      <xdr:nvSpPr>
        <xdr:cNvPr id="222" name="楕円 221"/>
        <xdr:cNvSpPr/>
      </xdr:nvSpPr>
      <xdr:spPr>
        <a:xfrm>
          <a:off x="1397000" y="1431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168516</xdr:rowOff>
    </xdr:from>
    <xdr:ext cx="762000" cy="259045"/>
    <xdr:sp macro="" textlink="">
      <xdr:nvSpPr>
        <xdr:cNvPr id="223" name="テキスト ボックス 222"/>
        <xdr:cNvSpPr txBox="1"/>
      </xdr:nvSpPr>
      <xdr:spPr>
        <a:xfrm>
          <a:off x="1066800" y="1439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類似団体を上回っている状況が続いているため、平成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年度から導入した人事評価制度を活用し、一層の給与適正化を図る。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年度数値については、昨年度数値を引用している。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18627</xdr:rowOff>
    </xdr:from>
    <xdr:to>
      <xdr:col>81</xdr:col>
      <xdr:colOff>44450</xdr:colOff>
      <xdr:row>87</xdr:row>
      <xdr:rowOff>18627</xdr:rowOff>
    </xdr:to>
    <xdr:cxnSp macro="">
      <xdr:nvCxnSpPr>
        <xdr:cNvPr id="257" name="直線コネクタ 256"/>
        <xdr:cNvCxnSpPr/>
      </xdr:nvCxnSpPr>
      <xdr:spPr>
        <a:xfrm>
          <a:off x="16179800" y="149347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18627</xdr:rowOff>
    </xdr:to>
    <xdr:cxnSp macro="">
      <xdr:nvCxnSpPr>
        <xdr:cNvPr id="260" name="直線コネクタ 259"/>
        <xdr:cNvCxnSpPr/>
      </xdr:nvCxnSpPr>
      <xdr:spPr>
        <a:xfrm>
          <a:off x="15290800" y="1491868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133773</xdr:rowOff>
    </xdr:from>
    <xdr:to>
      <xdr:col>72</xdr:col>
      <xdr:colOff>203200</xdr:colOff>
      <xdr:row>87</xdr:row>
      <xdr:rowOff>2539</xdr:rowOff>
    </xdr:to>
    <xdr:cxnSp macro="">
      <xdr:nvCxnSpPr>
        <xdr:cNvPr id="263" name="直線コネクタ 262"/>
        <xdr:cNvCxnSpPr/>
      </xdr:nvCxnSpPr>
      <xdr:spPr>
        <a:xfrm>
          <a:off x="14401800" y="1487847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109643</xdr:rowOff>
    </xdr:from>
    <xdr:to>
      <xdr:col>68</xdr:col>
      <xdr:colOff>152400</xdr:colOff>
      <xdr:row>86</xdr:row>
      <xdr:rowOff>133773</xdr:rowOff>
    </xdr:to>
    <xdr:cxnSp macro="">
      <xdr:nvCxnSpPr>
        <xdr:cNvPr id="266" name="直線コネクタ 265"/>
        <xdr:cNvCxnSpPr/>
      </xdr:nvCxnSpPr>
      <xdr:spPr>
        <a:xfrm>
          <a:off x="13512800" y="148543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139277</xdr:rowOff>
    </xdr:from>
    <xdr:to>
      <xdr:col>81</xdr:col>
      <xdr:colOff>95250</xdr:colOff>
      <xdr:row>87</xdr:row>
      <xdr:rowOff>69427</xdr:rowOff>
    </xdr:to>
    <xdr:sp macro="" textlink="">
      <xdr:nvSpPr>
        <xdr:cNvPr id="276" name="楕円 275"/>
        <xdr:cNvSpPr/>
      </xdr:nvSpPr>
      <xdr:spPr>
        <a:xfrm>
          <a:off x="169672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111354</xdr:rowOff>
    </xdr:from>
    <xdr:ext cx="762000" cy="259045"/>
    <xdr:sp macro="" textlink="">
      <xdr:nvSpPr>
        <xdr:cNvPr id="277" name="給与水準   （国との比較）該当値テキスト"/>
        <xdr:cNvSpPr txBox="1"/>
      </xdr:nvSpPr>
      <xdr:spPr>
        <a:xfrm>
          <a:off x="17106900" y="148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139277</xdr:rowOff>
    </xdr:from>
    <xdr:to>
      <xdr:col>77</xdr:col>
      <xdr:colOff>95250</xdr:colOff>
      <xdr:row>87</xdr:row>
      <xdr:rowOff>69427</xdr:rowOff>
    </xdr:to>
    <xdr:sp macro="" textlink="">
      <xdr:nvSpPr>
        <xdr:cNvPr id="278" name="楕円 277"/>
        <xdr:cNvSpPr/>
      </xdr:nvSpPr>
      <xdr:spPr>
        <a:xfrm>
          <a:off x="16129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54204</xdr:rowOff>
    </xdr:from>
    <xdr:ext cx="736600" cy="259045"/>
    <xdr:sp macro="" textlink="">
      <xdr:nvSpPr>
        <xdr:cNvPr id="279" name="テキスト ボックス 278"/>
        <xdr:cNvSpPr txBox="1"/>
      </xdr:nvSpPr>
      <xdr:spPr>
        <a:xfrm>
          <a:off x="15798800" y="1497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80" name="楕円 279"/>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81" name="テキスト ボックス 280"/>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82973</xdr:rowOff>
    </xdr:from>
    <xdr:to>
      <xdr:col>68</xdr:col>
      <xdr:colOff>203200</xdr:colOff>
      <xdr:row>87</xdr:row>
      <xdr:rowOff>13123</xdr:rowOff>
    </xdr:to>
    <xdr:sp macro="" textlink="">
      <xdr:nvSpPr>
        <xdr:cNvPr id="282" name="楕円 281"/>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169350</xdr:rowOff>
    </xdr:from>
    <xdr:ext cx="762000" cy="259045"/>
    <xdr:sp macro="" textlink="">
      <xdr:nvSpPr>
        <xdr:cNvPr id="283" name="テキスト ボックス 282"/>
        <xdr:cNvSpPr txBox="1"/>
      </xdr:nvSpPr>
      <xdr:spPr>
        <a:xfrm>
          <a:off x="14020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58843</xdr:rowOff>
    </xdr:from>
    <xdr:to>
      <xdr:col>64</xdr:col>
      <xdr:colOff>152400</xdr:colOff>
      <xdr:row>86</xdr:row>
      <xdr:rowOff>160443</xdr:rowOff>
    </xdr:to>
    <xdr:sp macro="" textlink="">
      <xdr:nvSpPr>
        <xdr:cNvPr id="284" name="楕円 283"/>
        <xdr:cNvSpPr/>
      </xdr:nvSpPr>
      <xdr:spPr>
        <a:xfrm>
          <a:off x="13462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145220</xdr:rowOff>
    </xdr:from>
    <xdr:ext cx="762000" cy="259045"/>
    <xdr:sp macro="" textlink="">
      <xdr:nvSpPr>
        <xdr:cNvPr id="285" name="テキスト ボックス 284"/>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町村での合併のため、職員数が多く、早期退職制度や退職者の補充抑制により削減を行ってきたものの、類似団体平均を上回っていることから、第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35016</xdr:rowOff>
    </xdr:from>
    <xdr:to>
      <xdr:col>81</xdr:col>
      <xdr:colOff>44450</xdr:colOff>
      <xdr:row>63</xdr:row>
      <xdr:rowOff>40761</xdr:rowOff>
    </xdr:to>
    <xdr:cxnSp macro="">
      <xdr:nvCxnSpPr>
        <xdr:cNvPr id="322" name="直線コネクタ 321"/>
        <xdr:cNvCxnSpPr/>
      </xdr:nvCxnSpPr>
      <xdr:spPr>
        <a:xfrm>
          <a:off x="16179800" y="1083636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35016</xdr:rowOff>
    </xdr:to>
    <xdr:cxnSp macro="">
      <xdr:nvCxnSpPr>
        <xdr:cNvPr id="325" name="直線コネクタ 324"/>
        <xdr:cNvCxnSpPr/>
      </xdr:nvCxnSpPr>
      <xdr:spPr>
        <a:xfrm>
          <a:off x="15290800" y="1081913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166249</xdr:rowOff>
    </xdr:from>
    <xdr:to>
      <xdr:col>72</xdr:col>
      <xdr:colOff>203200</xdr:colOff>
      <xdr:row>63</xdr:row>
      <xdr:rowOff>17780</xdr:rowOff>
    </xdr:to>
    <xdr:cxnSp macro="">
      <xdr:nvCxnSpPr>
        <xdr:cNvPr id="328" name="直線コネクタ 327"/>
        <xdr:cNvCxnSpPr/>
      </xdr:nvCxnSpPr>
      <xdr:spPr>
        <a:xfrm>
          <a:off x="14401800" y="1079614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166249</xdr:rowOff>
    </xdr:from>
    <xdr:to>
      <xdr:col>68</xdr:col>
      <xdr:colOff>152400</xdr:colOff>
      <xdr:row>62</xdr:row>
      <xdr:rowOff>167398</xdr:rowOff>
    </xdr:to>
    <xdr:cxnSp macro="">
      <xdr:nvCxnSpPr>
        <xdr:cNvPr id="331" name="直線コネクタ 330"/>
        <xdr:cNvCxnSpPr/>
      </xdr:nvCxnSpPr>
      <xdr:spPr>
        <a:xfrm flipV="1">
          <a:off x="13512800" y="1079614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161411</xdr:rowOff>
    </xdr:from>
    <xdr:to>
      <xdr:col>81</xdr:col>
      <xdr:colOff>95250</xdr:colOff>
      <xdr:row>63</xdr:row>
      <xdr:rowOff>91561</xdr:rowOff>
    </xdr:to>
    <xdr:sp macro="" textlink="">
      <xdr:nvSpPr>
        <xdr:cNvPr id="341" name="楕円 340"/>
        <xdr:cNvSpPr/>
      </xdr:nvSpPr>
      <xdr:spPr>
        <a:xfrm>
          <a:off x="16967200" y="107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133488</xdr:rowOff>
    </xdr:from>
    <xdr:ext cx="762000" cy="259045"/>
    <xdr:sp macro="" textlink="">
      <xdr:nvSpPr>
        <xdr:cNvPr id="342" name="定員管理の状況該当値テキスト"/>
        <xdr:cNvSpPr txBox="1"/>
      </xdr:nvSpPr>
      <xdr:spPr>
        <a:xfrm>
          <a:off x="17106900" y="1076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155666</xdr:rowOff>
    </xdr:from>
    <xdr:to>
      <xdr:col>77</xdr:col>
      <xdr:colOff>95250</xdr:colOff>
      <xdr:row>63</xdr:row>
      <xdr:rowOff>85816</xdr:rowOff>
    </xdr:to>
    <xdr:sp macro="" textlink="">
      <xdr:nvSpPr>
        <xdr:cNvPr id="343" name="楕円 342"/>
        <xdr:cNvSpPr/>
      </xdr:nvSpPr>
      <xdr:spPr>
        <a:xfrm>
          <a:off x="16129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70593</xdr:rowOff>
    </xdr:from>
    <xdr:ext cx="736600" cy="259045"/>
    <xdr:sp macro="" textlink="">
      <xdr:nvSpPr>
        <xdr:cNvPr id="344" name="テキスト ボックス 343"/>
        <xdr:cNvSpPr txBox="1"/>
      </xdr:nvSpPr>
      <xdr:spPr>
        <a:xfrm>
          <a:off x="15798800" y="1087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5" name="楕円 344"/>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46" name="テキスト ボックス 345"/>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115449</xdr:rowOff>
    </xdr:from>
    <xdr:to>
      <xdr:col>68</xdr:col>
      <xdr:colOff>203200</xdr:colOff>
      <xdr:row>63</xdr:row>
      <xdr:rowOff>45599</xdr:rowOff>
    </xdr:to>
    <xdr:sp macro="" textlink="">
      <xdr:nvSpPr>
        <xdr:cNvPr id="347" name="楕円 346"/>
        <xdr:cNvSpPr/>
      </xdr:nvSpPr>
      <xdr:spPr>
        <a:xfrm>
          <a:off x="143510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30376</xdr:rowOff>
    </xdr:from>
    <xdr:ext cx="762000" cy="259045"/>
    <xdr:sp macro="" textlink="">
      <xdr:nvSpPr>
        <xdr:cNvPr id="348" name="テキスト ボックス 347"/>
        <xdr:cNvSpPr txBox="1"/>
      </xdr:nvSpPr>
      <xdr:spPr>
        <a:xfrm>
          <a:off x="14020800" y="1083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116598</xdr:rowOff>
    </xdr:from>
    <xdr:to>
      <xdr:col>64</xdr:col>
      <xdr:colOff>152400</xdr:colOff>
      <xdr:row>63</xdr:row>
      <xdr:rowOff>46748</xdr:rowOff>
    </xdr:to>
    <xdr:sp macro="" textlink="">
      <xdr:nvSpPr>
        <xdr:cNvPr id="349" name="楕円 348"/>
        <xdr:cNvSpPr/>
      </xdr:nvSpPr>
      <xdr:spPr>
        <a:xfrm>
          <a:off x="13462000" y="107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31525</xdr:rowOff>
    </xdr:from>
    <xdr:ext cx="762000" cy="259045"/>
    <xdr:sp macro="" textlink="">
      <xdr:nvSpPr>
        <xdr:cNvPr id="350" name="テキスト ボックス 349"/>
        <xdr:cNvSpPr txBox="1"/>
      </xdr:nvSpPr>
      <xdr:spPr>
        <a:xfrm>
          <a:off x="13131800" y="108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積極的な繰上償還の実施や借り入れの抑制に取り組んでいるため、年々改善している。今後も公債費の削減や公共事業の抑制を行い、財政の健全化を進める。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36</xdr:row>
      <xdr:rowOff>153247</xdr:rowOff>
    </xdr:to>
    <xdr:cxnSp macro="">
      <xdr:nvCxnSpPr>
        <xdr:cNvPr id="384" name="直線コネクタ 383"/>
        <xdr:cNvCxnSpPr/>
      </xdr:nvCxnSpPr>
      <xdr:spPr>
        <a:xfrm flipV="1">
          <a:off x="16179800" y="6315392"/>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127969</xdr:rowOff>
    </xdr:from>
    <xdr:ext cx="762000" cy="259045"/>
    <xdr:sp macro="" textlink="">
      <xdr:nvSpPr>
        <xdr:cNvPr id="385" name="公債費負担の状況平均値テキスト"/>
        <xdr:cNvSpPr txBox="1"/>
      </xdr:nvSpPr>
      <xdr:spPr>
        <a:xfrm>
          <a:off x="17106900" y="6300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153247</xdr:rowOff>
    </xdr:from>
    <xdr:to>
      <xdr:col>77</xdr:col>
      <xdr:colOff>44450</xdr:colOff>
      <xdr:row>37</xdr:row>
      <xdr:rowOff>20003</xdr:rowOff>
    </xdr:to>
    <xdr:cxnSp macro="">
      <xdr:nvCxnSpPr>
        <xdr:cNvPr id="387" name="直線コネクタ 386"/>
        <xdr:cNvCxnSpPr/>
      </xdr:nvCxnSpPr>
      <xdr:spPr>
        <a:xfrm flipV="1">
          <a:off x="15290800" y="6325447"/>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20003</xdr:rowOff>
    </xdr:from>
    <xdr:to>
      <xdr:col>72</xdr:col>
      <xdr:colOff>203200</xdr:colOff>
      <xdr:row>37</xdr:row>
      <xdr:rowOff>58208</xdr:rowOff>
    </xdr:to>
    <xdr:cxnSp macro="">
      <xdr:nvCxnSpPr>
        <xdr:cNvPr id="390" name="直線コネクタ 389"/>
        <xdr:cNvCxnSpPr/>
      </xdr:nvCxnSpPr>
      <xdr:spPr>
        <a:xfrm flipV="1">
          <a:off x="14401800" y="6363653"/>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58208</xdr:rowOff>
    </xdr:from>
    <xdr:to>
      <xdr:col>68</xdr:col>
      <xdr:colOff>152400</xdr:colOff>
      <xdr:row>37</xdr:row>
      <xdr:rowOff>96414</xdr:rowOff>
    </xdr:to>
    <xdr:cxnSp macro="">
      <xdr:nvCxnSpPr>
        <xdr:cNvPr id="393" name="直線コネクタ 392"/>
        <xdr:cNvCxnSpPr/>
      </xdr:nvCxnSpPr>
      <xdr:spPr>
        <a:xfrm flipV="1">
          <a:off x="13512800" y="6401858"/>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92392</xdr:rowOff>
    </xdr:from>
    <xdr:to>
      <xdr:col>81</xdr:col>
      <xdr:colOff>95250</xdr:colOff>
      <xdr:row>37</xdr:row>
      <xdr:rowOff>22542</xdr:rowOff>
    </xdr:to>
    <xdr:sp macro="" textlink="">
      <xdr:nvSpPr>
        <xdr:cNvPr id="403" name="楕円 402"/>
        <xdr:cNvSpPr/>
      </xdr:nvSpPr>
      <xdr:spPr>
        <a:xfrm>
          <a:off x="16967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13669</xdr:rowOff>
    </xdr:from>
    <xdr:ext cx="762000" cy="259045"/>
    <xdr:sp macro="" textlink="">
      <xdr:nvSpPr>
        <xdr:cNvPr id="404" name="公債費負担の状況該当値テキスト"/>
        <xdr:cNvSpPr txBox="1"/>
      </xdr:nvSpPr>
      <xdr:spPr>
        <a:xfrm>
          <a:off x="17106900" y="61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102447</xdr:rowOff>
    </xdr:from>
    <xdr:to>
      <xdr:col>77</xdr:col>
      <xdr:colOff>95250</xdr:colOff>
      <xdr:row>37</xdr:row>
      <xdr:rowOff>32597</xdr:rowOff>
    </xdr:to>
    <xdr:sp macro="" textlink="">
      <xdr:nvSpPr>
        <xdr:cNvPr id="405" name="楕円 404"/>
        <xdr:cNvSpPr/>
      </xdr:nvSpPr>
      <xdr:spPr>
        <a:xfrm>
          <a:off x="16129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42774</xdr:rowOff>
    </xdr:from>
    <xdr:ext cx="736600" cy="259045"/>
    <xdr:sp macro="" textlink="">
      <xdr:nvSpPr>
        <xdr:cNvPr id="406" name="テキスト ボックス 405"/>
        <xdr:cNvSpPr txBox="1"/>
      </xdr:nvSpPr>
      <xdr:spPr>
        <a:xfrm>
          <a:off x="15798800" y="604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140653</xdr:rowOff>
    </xdr:from>
    <xdr:to>
      <xdr:col>73</xdr:col>
      <xdr:colOff>44450</xdr:colOff>
      <xdr:row>37</xdr:row>
      <xdr:rowOff>70803</xdr:rowOff>
    </xdr:to>
    <xdr:sp macro="" textlink="">
      <xdr:nvSpPr>
        <xdr:cNvPr id="407" name="楕円 406"/>
        <xdr:cNvSpPr/>
      </xdr:nvSpPr>
      <xdr:spPr>
        <a:xfrm>
          <a:off x="15240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80980</xdr:rowOff>
    </xdr:from>
    <xdr:ext cx="762000" cy="259045"/>
    <xdr:sp macro="" textlink="">
      <xdr:nvSpPr>
        <xdr:cNvPr id="408" name="テキスト ボックス 407"/>
        <xdr:cNvSpPr txBox="1"/>
      </xdr:nvSpPr>
      <xdr:spPr>
        <a:xfrm>
          <a:off x="14909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7408</xdr:rowOff>
    </xdr:from>
    <xdr:to>
      <xdr:col>68</xdr:col>
      <xdr:colOff>203200</xdr:colOff>
      <xdr:row>37</xdr:row>
      <xdr:rowOff>109008</xdr:rowOff>
    </xdr:to>
    <xdr:sp macro="" textlink="">
      <xdr:nvSpPr>
        <xdr:cNvPr id="409" name="楕円 408"/>
        <xdr:cNvSpPr/>
      </xdr:nvSpPr>
      <xdr:spPr>
        <a:xfrm>
          <a:off x="14351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119185</xdr:rowOff>
    </xdr:from>
    <xdr:ext cx="762000" cy="259045"/>
    <xdr:sp macro="" textlink="">
      <xdr:nvSpPr>
        <xdr:cNvPr id="410" name="テキスト ボックス 409"/>
        <xdr:cNvSpPr txBox="1"/>
      </xdr:nvSpPr>
      <xdr:spPr>
        <a:xfrm>
          <a:off x="14020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45614</xdr:rowOff>
    </xdr:from>
    <xdr:to>
      <xdr:col>64</xdr:col>
      <xdr:colOff>152400</xdr:colOff>
      <xdr:row>37</xdr:row>
      <xdr:rowOff>147214</xdr:rowOff>
    </xdr:to>
    <xdr:sp macro="" textlink="">
      <xdr:nvSpPr>
        <xdr:cNvPr id="411" name="楕円 410"/>
        <xdr:cNvSpPr/>
      </xdr:nvSpPr>
      <xdr:spPr>
        <a:xfrm>
          <a:off x="13462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131991</xdr:rowOff>
    </xdr:from>
    <xdr:ext cx="762000" cy="259045"/>
    <xdr:sp macro="" textlink="">
      <xdr:nvSpPr>
        <xdr:cNvPr id="412" name="テキスト ボックス 411"/>
        <xdr:cNvSpPr txBox="1"/>
      </xdr:nvSpPr>
      <xdr:spPr>
        <a:xfrm>
          <a:off x="13131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地方債の借り入れを大幅に抑制しつつ繰上償還を進めてきたことにより、将来負担比率は算出されなかった。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今後も公債費の削減や公共事業の抑制を行い、財政の健全化に努める。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52489</xdr:rowOff>
    </xdr:from>
    <xdr:to>
      <xdr:col>77</xdr:col>
      <xdr:colOff>44450</xdr:colOff>
      <xdr:row>14</xdr:row>
      <xdr:rowOff>63106</xdr:rowOff>
    </xdr:to>
    <xdr:cxnSp macro="">
      <xdr:nvCxnSpPr>
        <xdr:cNvPr id="444" name="直線コネクタ 443"/>
        <xdr:cNvCxnSpPr/>
      </xdr:nvCxnSpPr>
      <xdr:spPr>
        <a:xfrm flipV="1">
          <a:off x="15290800" y="2452789"/>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5"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63106</xdr:rowOff>
    </xdr:from>
    <xdr:to>
      <xdr:col>72</xdr:col>
      <xdr:colOff>203200</xdr:colOff>
      <xdr:row>14</xdr:row>
      <xdr:rowOff>115710</xdr:rowOff>
    </xdr:to>
    <xdr:cxnSp macro="">
      <xdr:nvCxnSpPr>
        <xdr:cNvPr id="447" name="直線コネクタ 446"/>
        <xdr:cNvCxnSpPr/>
      </xdr:nvCxnSpPr>
      <xdr:spPr>
        <a:xfrm flipV="1">
          <a:off x="14401800" y="2463406"/>
          <a:ext cx="8890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115710</xdr:rowOff>
    </xdr:from>
    <xdr:to>
      <xdr:col>68</xdr:col>
      <xdr:colOff>152400</xdr:colOff>
      <xdr:row>15</xdr:row>
      <xdr:rowOff>6756</xdr:rowOff>
    </xdr:to>
    <xdr:cxnSp macro="">
      <xdr:nvCxnSpPr>
        <xdr:cNvPr id="450" name="直線コネクタ 449"/>
        <xdr:cNvCxnSpPr/>
      </xdr:nvCxnSpPr>
      <xdr:spPr>
        <a:xfrm flipV="1">
          <a:off x="13512800" y="2516010"/>
          <a:ext cx="889000" cy="6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146710</xdr:rowOff>
    </xdr:from>
    <xdr:to>
      <xdr:col>68</xdr:col>
      <xdr:colOff>203200</xdr:colOff>
      <xdr:row>15</xdr:row>
      <xdr:rowOff>76860</xdr:rowOff>
    </xdr:to>
    <xdr:sp macro="" textlink="">
      <xdr:nvSpPr>
        <xdr:cNvPr id="453" name="フローチャート: 判断 452"/>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4" name="テキスト ボックス 453"/>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5" name="フローチャート: 判断 454"/>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6" name="テキスト ボックス 455"/>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1689</xdr:rowOff>
    </xdr:from>
    <xdr:to>
      <xdr:col>77</xdr:col>
      <xdr:colOff>95250</xdr:colOff>
      <xdr:row>14</xdr:row>
      <xdr:rowOff>103289</xdr:rowOff>
    </xdr:to>
    <xdr:sp macro="" textlink="">
      <xdr:nvSpPr>
        <xdr:cNvPr id="462" name="楕円 461"/>
        <xdr:cNvSpPr/>
      </xdr:nvSpPr>
      <xdr:spPr>
        <a:xfrm>
          <a:off x="16129000" y="240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113466</xdr:rowOff>
    </xdr:from>
    <xdr:ext cx="736600" cy="259045"/>
    <xdr:sp macro="" textlink="">
      <xdr:nvSpPr>
        <xdr:cNvPr id="463" name="テキスト ボックス 462"/>
        <xdr:cNvSpPr txBox="1"/>
      </xdr:nvSpPr>
      <xdr:spPr>
        <a:xfrm>
          <a:off x="15798800" y="217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xdr:rowOff>
    </xdr:from>
    <xdr:to>
      <xdr:col>73</xdr:col>
      <xdr:colOff>44450</xdr:colOff>
      <xdr:row>14</xdr:row>
      <xdr:rowOff>113906</xdr:rowOff>
    </xdr:to>
    <xdr:sp macro="" textlink="">
      <xdr:nvSpPr>
        <xdr:cNvPr id="464" name="楕円 463"/>
        <xdr:cNvSpPr/>
      </xdr:nvSpPr>
      <xdr:spPr>
        <a:xfrm>
          <a:off x="15240000" y="24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124083</xdr:rowOff>
    </xdr:from>
    <xdr:ext cx="762000" cy="259045"/>
    <xdr:sp macro="" textlink="">
      <xdr:nvSpPr>
        <xdr:cNvPr id="465" name="テキスト ボックス 464"/>
        <xdr:cNvSpPr txBox="1"/>
      </xdr:nvSpPr>
      <xdr:spPr>
        <a:xfrm>
          <a:off x="14909800" y="218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64910</xdr:rowOff>
    </xdr:from>
    <xdr:to>
      <xdr:col>68</xdr:col>
      <xdr:colOff>203200</xdr:colOff>
      <xdr:row>14</xdr:row>
      <xdr:rowOff>166510</xdr:rowOff>
    </xdr:to>
    <xdr:sp macro="" textlink="">
      <xdr:nvSpPr>
        <xdr:cNvPr id="466" name="楕円 465"/>
        <xdr:cNvSpPr/>
      </xdr:nvSpPr>
      <xdr:spPr>
        <a:xfrm>
          <a:off x="14351000" y="24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5237</xdr:rowOff>
    </xdr:from>
    <xdr:ext cx="762000" cy="259045"/>
    <xdr:sp macro="" textlink="">
      <xdr:nvSpPr>
        <xdr:cNvPr id="467" name="テキスト ボックス 466"/>
        <xdr:cNvSpPr txBox="1"/>
      </xdr:nvSpPr>
      <xdr:spPr>
        <a:xfrm>
          <a:off x="14020800" y="223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127406</xdr:rowOff>
    </xdr:from>
    <xdr:to>
      <xdr:col>64</xdr:col>
      <xdr:colOff>152400</xdr:colOff>
      <xdr:row>15</xdr:row>
      <xdr:rowOff>57556</xdr:rowOff>
    </xdr:to>
    <xdr:sp macro="" textlink="">
      <xdr:nvSpPr>
        <xdr:cNvPr id="468" name="楕円 467"/>
        <xdr:cNvSpPr/>
      </xdr:nvSpPr>
      <xdr:spPr>
        <a:xfrm>
          <a:off x="13462000" y="2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67733</xdr:rowOff>
    </xdr:from>
    <xdr:ext cx="762000" cy="259045"/>
    <xdr:sp macro="" textlink="">
      <xdr:nvSpPr>
        <xdr:cNvPr id="469" name="テキスト ボックス 468"/>
        <xdr:cNvSpPr txBox="1"/>
      </xdr:nvSpPr>
      <xdr:spPr>
        <a:xfrm>
          <a:off x="13131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47,018
602.48
32,269,692
30,928,331
1,063,788
19,436,972
23,588,805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今年度は保育士・給食調理員等の処遇改善による雇用形態の変更により、物件費から人件費への性質替えがあったことから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類似団体平均と比較すると、数値は下回っているものの、職員数は類似団体平均より多くなっていることから、今後も退職者の補充抑制等により職員数の削減を行い、人件費の増加抑制に努める。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149860</xdr:rowOff>
    </xdr:to>
    <xdr:cxnSp macro="">
      <xdr:nvCxnSpPr>
        <xdr:cNvPr id="64" name="直線コネクタ 63"/>
        <xdr:cNvCxnSpPr/>
      </xdr:nvCxnSpPr>
      <xdr:spPr>
        <a:xfrm>
          <a:off x="3987800" y="623976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143002</xdr:rowOff>
    </xdr:from>
    <xdr:to>
      <xdr:col>19</xdr:col>
      <xdr:colOff>187325</xdr:colOff>
      <xdr:row>36</xdr:row>
      <xdr:rowOff>67564</xdr:rowOff>
    </xdr:to>
    <xdr:cxnSp macro="">
      <xdr:nvCxnSpPr>
        <xdr:cNvPr id="67" name="直線コネクタ 66"/>
        <xdr:cNvCxnSpPr/>
      </xdr:nvCxnSpPr>
      <xdr:spPr>
        <a:xfrm>
          <a:off x="3098800" y="61437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35</xdr:row>
      <xdr:rowOff>161290</xdr:rowOff>
    </xdr:to>
    <xdr:cxnSp macro="">
      <xdr:nvCxnSpPr>
        <xdr:cNvPr id="70" name="直線コネクタ 69"/>
        <xdr:cNvCxnSpPr/>
      </xdr:nvCxnSpPr>
      <xdr:spPr>
        <a:xfrm flipV="1">
          <a:off x="2209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161290</xdr:rowOff>
    </xdr:to>
    <xdr:cxnSp macro="">
      <xdr:nvCxnSpPr>
        <xdr:cNvPr id="73" name="直線コネクタ 72"/>
        <xdr:cNvCxnSpPr/>
      </xdr:nvCxnSpPr>
      <xdr:spPr>
        <a:xfrm>
          <a:off x="1320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92202</xdr:rowOff>
    </xdr:from>
    <xdr:to>
      <xdr:col>15</xdr:col>
      <xdr:colOff>149225</xdr:colOff>
      <xdr:row>36</xdr:row>
      <xdr:rowOff>22352</xdr:rowOff>
    </xdr:to>
    <xdr:sp macro="" textlink="">
      <xdr:nvSpPr>
        <xdr:cNvPr id="87" name="楕円 86"/>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32529</xdr:rowOff>
    </xdr:from>
    <xdr:ext cx="762000" cy="259045"/>
    <xdr:sp macro="" textlink="">
      <xdr:nvSpPr>
        <xdr:cNvPr id="88" name="テキスト ボックス 87"/>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1" name="楕円 90"/>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2" name="テキスト ボックス 91"/>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今年度も類似団体平均より下回っている状況であるが、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町村での合併のため類似する公共施設が多く、管理運営に係る経費が多額であることから、今後は、公共施設等総合管理計画による公共施設の再配置等により、一層のコスト削減を図る。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37193</xdr:rowOff>
    </xdr:to>
    <xdr:cxnSp macro="">
      <xdr:nvCxnSpPr>
        <xdr:cNvPr id="127" name="直線コネクタ 126"/>
        <xdr:cNvCxnSpPr/>
      </xdr:nvCxnSpPr>
      <xdr:spPr>
        <a:xfrm>
          <a:off x="15671800" y="28865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16</xdr:row>
      <xdr:rowOff>143329</xdr:rowOff>
    </xdr:to>
    <xdr:cxnSp macro="">
      <xdr:nvCxnSpPr>
        <xdr:cNvPr id="130" name="直線コネクタ 129"/>
        <xdr:cNvCxnSpPr/>
      </xdr:nvCxnSpPr>
      <xdr:spPr>
        <a:xfrm>
          <a:off x="14782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17</xdr:row>
      <xdr:rowOff>26307</xdr:rowOff>
    </xdr:to>
    <xdr:cxnSp macro="">
      <xdr:nvCxnSpPr>
        <xdr:cNvPr id="133" name="直線コネクタ 132"/>
        <xdr:cNvCxnSpPr/>
      </xdr:nvCxnSpPr>
      <xdr:spPr>
        <a:xfrm flipV="1">
          <a:off x="13893800" y="2853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26307</xdr:rowOff>
    </xdr:to>
    <xdr:cxnSp macro="">
      <xdr:nvCxnSpPr>
        <xdr:cNvPr id="136" name="直線コネクタ 135"/>
        <xdr:cNvCxnSpPr/>
      </xdr:nvCxnSpPr>
      <xdr:spPr>
        <a:xfrm>
          <a:off x="13004800" y="2886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6" name="楕円 145"/>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47" name="物件費該当値テキスト"/>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48" name="楕円 147"/>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49" name="テキスト ボックス 148"/>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0" name="楕円 149"/>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1" name="テキスト ボックス 150"/>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2" name="楕円 151"/>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3" name="テキスト ボックス 152"/>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4" name="楕円 153"/>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5" name="テキスト ボックス 154"/>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経常収支比率の上では、類似団体平均を下回っているが、今後についても、各種事業の効率的な実施や制度の見直しにより増加抑制に努める。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56243</xdr:rowOff>
    </xdr:to>
    <xdr:cxnSp macro="">
      <xdr:nvCxnSpPr>
        <xdr:cNvPr id="189" name="直線コネクタ 188"/>
        <xdr:cNvCxnSpPr/>
      </xdr:nvCxnSpPr>
      <xdr:spPr>
        <a:xfrm>
          <a:off x="3987800" y="96356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34472</xdr:rowOff>
    </xdr:to>
    <xdr:cxnSp macro="">
      <xdr:nvCxnSpPr>
        <xdr:cNvPr id="192" name="直線コネクタ 191"/>
        <xdr:cNvCxnSpPr/>
      </xdr:nvCxnSpPr>
      <xdr:spPr>
        <a:xfrm>
          <a:off x="3098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95" name="直線コネクタ 194"/>
        <xdr:cNvCxnSpPr/>
      </xdr:nvCxnSpPr>
      <xdr:spPr>
        <a:xfrm>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107950</xdr:rowOff>
    </xdr:to>
    <xdr:cxnSp macro="">
      <xdr:nvCxnSpPr>
        <xdr:cNvPr id="198" name="直線コネクタ 197"/>
        <xdr:cNvCxnSpPr/>
      </xdr:nvCxnSpPr>
      <xdr:spPr>
        <a:xfrm>
          <a:off x="1320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8" name="楕円 207"/>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09" name="扶助費該当値テキスト"/>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10" name="楕円 209"/>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1" name="テキスト ボックス 210"/>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2" name="楕円 211"/>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3" name="テキスト ボックス 212"/>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4" name="楕円 213"/>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5" name="テキスト ボックス 214"/>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6" name="楕円 215"/>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7" name="テキスト ボックス 216"/>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償還額の増加に伴い、下水道事業や農業集落排水事業特別会計への繰出金が昨年度より増額されたため、昨年度から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国民健康保険・介護保険等の給付費、簡易水道事業・下水道事業の維持管理経費や公債費の増加が見込まれるため、特別会計において料金の改定などによる自主財源の確保を促すなど、普通会計の負担軽減を図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128633</xdr:rowOff>
    </xdr:from>
    <xdr:to>
      <xdr:col>82</xdr:col>
      <xdr:colOff>107950</xdr:colOff>
      <xdr:row>58</xdr:row>
      <xdr:rowOff>81280</xdr:rowOff>
    </xdr:to>
    <xdr:cxnSp macro="">
      <xdr:nvCxnSpPr>
        <xdr:cNvPr id="252" name="直線コネクタ 251"/>
        <xdr:cNvCxnSpPr/>
      </xdr:nvCxnSpPr>
      <xdr:spPr>
        <a:xfrm>
          <a:off x="15671800" y="990128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50256</xdr:rowOff>
    </xdr:from>
    <xdr:to>
      <xdr:col>78</xdr:col>
      <xdr:colOff>69850</xdr:colOff>
      <xdr:row>57</xdr:row>
      <xdr:rowOff>128633</xdr:rowOff>
    </xdr:to>
    <xdr:cxnSp macro="">
      <xdr:nvCxnSpPr>
        <xdr:cNvPr id="255" name="直線コネクタ 254"/>
        <xdr:cNvCxnSpPr/>
      </xdr:nvCxnSpPr>
      <xdr:spPr>
        <a:xfrm>
          <a:off x="14782800" y="98229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63319</xdr:rowOff>
    </xdr:to>
    <xdr:cxnSp macro="">
      <xdr:nvCxnSpPr>
        <xdr:cNvPr id="258" name="直線コネクタ 257"/>
        <xdr:cNvCxnSpPr/>
      </xdr:nvCxnSpPr>
      <xdr:spPr>
        <a:xfrm flipV="1">
          <a:off x="13893800" y="9822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136797</xdr:rowOff>
    </xdr:from>
    <xdr:to>
      <xdr:col>69</xdr:col>
      <xdr:colOff>92075</xdr:colOff>
      <xdr:row>57</xdr:row>
      <xdr:rowOff>63319</xdr:rowOff>
    </xdr:to>
    <xdr:cxnSp macro="">
      <xdr:nvCxnSpPr>
        <xdr:cNvPr id="261" name="直線コネクタ 260"/>
        <xdr:cNvCxnSpPr/>
      </xdr:nvCxnSpPr>
      <xdr:spPr>
        <a:xfrm>
          <a:off x="13004800" y="973799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71" name="楕円 270"/>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72"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77833</xdr:rowOff>
    </xdr:from>
    <xdr:to>
      <xdr:col>78</xdr:col>
      <xdr:colOff>120650</xdr:colOff>
      <xdr:row>58</xdr:row>
      <xdr:rowOff>7983</xdr:rowOff>
    </xdr:to>
    <xdr:sp macro="" textlink="">
      <xdr:nvSpPr>
        <xdr:cNvPr id="273" name="楕円 272"/>
        <xdr:cNvSpPr/>
      </xdr:nvSpPr>
      <xdr:spPr>
        <a:xfrm>
          <a:off x="15621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164210</xdr:rowOff>
    </xdr:from>
    <xdr:ext cx="736600" cy="259045"/>
    <xdr:sp macro="" textlink="">
      <xdr:nvSpPr>
        <xdr:cNvPr id="274" name="テキスト ボックス 273"/>
        <xdr:cNvSpPr txBox="1"/>
      </xdr:nvSpPr>
      <xdr:spPr>
        <a:xfrm>
          <a:off x="15290800" y="9936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170906</xdr:rowOff>
    </xdr:from>
    <xdr:to>
      <xdr:col>74</xdr:col>
      <xdr:colOff>31750</xdr:colOff>
      <xdr:row>57</xdr:row>
      <xdr:rowOff>101056</xdr:rowOff>
    </xdr:to>
    <xdr:sp macro="" textlink="">
      <xdr:nvSpPr>
        <xdr:cNvPr id="275" name="楕円 274"/>
        <xdr:cNvSpPr/>
      </xdr:nvSpPr>
      <xdr:spPr>
        <a:xfrm>
          <a:off x="14732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85833</xdr:rowOff>
    </xdr:from>
    <xdr:ext cx="762000" cy="259045"/>
    <xdr:sp macro="" textlink="">
      <xdr:nvSpPr>
        <xdr:cNvPr id="276" name="テキスト ボックス 275"/>
        <xdr:cNvSpPr txBox="1"/>
      </xdr:nvSpPr>
      <xdr:spPr>
        <a:xfrm>
          <a:off x="14401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12519</xdr:rowOff>
    </xdr:from>
    <xdr:to>
      <xdr:col>69</xdr:col>
      <xdr:colOff>142875</xdr:colOff>
      <xdr:row>57</xdr:row>
      <xdr:rowOff>114119</xdr:rowOff>
    </xdr:to>
    <xdr:sp macro="" textlink="">
      <xdr:nvSpPr>
        <xdr:cNvPr id="277" name="楕円 276"/>
        <xdr:cNvSpPr/>
      </xdr:nvSpPr>
      <xdr:spPr>
        <a:xfrm>
          <a:off x="13843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98896</xdr:rowOff>
    </xdr:from>
    <xdr:ext cx="762000" cy="259045"/>
    <xdr:sp macro="" textlink="">
      <xdr:nvSpPr>
        <xdr:cNvPr id="278" name="テキスト ボックス 277"/>
        <xdr:cNvSpPr txBox="1"/>
      </xdr:nvSpPr>
      <xdr:spPr>
        <a:xfrm>
          <a:off x="13512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85997</xdr:rowOff>
    </xdr:from>
    <xdr:to>
      <xdr:col>65</xdr:col>
      <xdr:colOff>53975</xdr:colOff>
      <xdr:row>57</xdr:row>
      <xdr:rowOff>16147</xdr:rowOff>
    </xdr:to>
    <xdr:sp macro="" textlink="">
      <xdr:nvSpPr>
        <xdr:cNvPr id="279" name="楕円 278"/>
        <xdr:cNvSpPr/>
      </xdr:nvSpPr>
      <xdr:spPr>
        <a:xfrm>
          <a:off x="12954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924</xdr:rowOff>
    </xdr:from>
    <xdr:ext cx="762000" cy="259045"/>
    <xdr:sp macro="" textlink="">
      <xdr:nvSpPr>
        <xdr:cNvPr id="280" name="テキスト ボックス 279"/>
        <xdr:cNvSpPr txBox="1"/>
      </xdr:nvSpPr>
      <xdr:spPr>
        <a:xfrm>
          <a:off x="12623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農業振興事業に係る他団体への補助金が多額となったため、昨年度と比較し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ポイントの上昇となった。今後は、市単独補助金の見直しを行い、増加抑制に努める。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145288</xdr:rowOff>
    </xdr:to>
    <xdr:cxnSp macro="">
      <xdr:nvCxnSpPr>
        <xdr:cNvPr id="310" name="直線コネクタ 309"/>
        <xdr:cNvCxnSpPr/>
      </xdr:nvCxnSpPr>
      <xdr:spPr>
        <a:xfrm>
          <a:off x="15671800" y="6299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127000</xdr:rowOff>
    </xdr:to>
    <xdr:cxnSp macro="">
      <xdr:nvCxnSpPr>
        <xdr:cNvPr id="313" name="直線コネクタ 312"/>
        <xdr:cNvCxnSpPr/>
      </xdr:nvCxnSpPr>
      <xdr:spPr>
        <a:xfrm>
          <a:off x="14782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127000</xdr:rowOff>
    </xdr:to>
    <xdr:cxnSp macro="">
      <xdr:nvCxnSpPr>
        <xdr:cNvPr id="316" name="直線コネクタ 315"/>
        <xdr:cNvCxnSpPr/>
      </xdr:nvCxnSpPr>
      <xdr:spPr>
        <a:xfrm>
          <a:off x="13893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122428</xdr:rowOff>
    </xdr:to>
    <xdr:cxnSp macro="">
      <xdr:nvCxnSpPr>
        <xdr:cNvPr id="319" name="直線コネクタ 318"/>
        <xdr:cNvCxnSpPr/>
      </xdr:nvCxnSpPr>
      <xdr:spPr>
        <a:xfrm>
          <a:off x="13004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9" name="楕円 328"/>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30"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1" name="楕円 330"/>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2" name="テキスト ボックス 331"/>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3" name="楕円 332"/>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4" name="テキスト ボックス 333"/>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5" name="楕円 334"/>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6" name="テキスト ボックス 335"/>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7" name="楕円 336"/>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38" name="テキスト ボックス 337"/>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借り入れを抑制しつつ繰上償還を進めていることが反映された結果、公債費は年々減少し、今年度については、類似団体平均を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ポイント下回った。今後についても、可能な限り繰上償還を実施するとともに、公共事業の見直しによる地方債発行額の抑制に努める。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100330</xdr:rowOff>
    </xdr:from>
    <xdr:to>
      <xdr:col>24</xdr:col>
      <xdr:colOff>25400</xdr:colOff>
      <xdr:row>74</xdr:row>
      <xdr:rowOff>107950</xdr:rowOff>
    </xdr:to>
    <xdr:cxnSp macro="">
      <xdr:nvCxnSpPr>
        <xdr:cNvPr id="370" name="直線コネクタ 369"/>
        <xdr:cNvCxnSpPr/>
      </xdr:nvCxnSpPr>
      <xdr:spPr>
        <a:xfrm flipV="1">
          <a:off x="3987800" y="127876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107950</xdr:rowOff>
    </xdr:from>
    <xdr:to>
      <xdr:col>19</xdr:col>
      <xdr:colOff>187325</xdr:colOff>
      <xdr:row>74</xdr:row>
      <xdr:rowOff>128905</xdr:rowOff>
    </xdr:to>
    <xdr:cxnSp macro="">
      <xdr:nvCxnSpPr>
        <xdr:cNvPr id="373" name="直線コネクタ 372"/>
        <xdr:cNvCxnSpPr/>
      </xdr:nvCxnSpPr>
      <xdr:spPr>
        <a:xfrm flipV="1">
          <a:off x="3098800" y="127952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128905</xdr:rowOff>
    </xdr:from>
    <xdr:to>
      <xdr:col>15</xdr:col>
      <xdr:colOff>98425</xdr:colOff>
      <xdr:row>74</xdr:row>
      <xdr:rowOff>163195</xdr:rowOff>
    </xdr:to>
    <xdr:cxnSp macro="">
      <xdr:nvCxnSpPr>
        <xdr:cNvPr id="376" name="直線コネクタ 375"/>
        <xdr:cNvCxnSpPr/>
      </xdr:nvCxnSpPr>
      <xdr:spPr>
        <a:xfrm flipV="1">
          <a:off x="2209800" y="12816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163195</xdr:rowOff>
    </xdr:from>
    <xdr:to>
      <xdr:col>11</xdr:col>
      <xdr:colOff>9525</xdr:colOff>
      <xdr:row>75</xdr:row>
      <xdr:rowOff>22225</xdr:rowOff>
    </xdr:to>
    <xdr:cxnSp macro="">
      <xdr:nvCxnSpPr>
        <xdr:cNvPr id="379" name="直線コネクタ 378"/>
        <xdr:cNvCxnSpPr/>
      </xdr:nvCxnSpPr>
      <xdr:spPr>
        <a:xfrm flipV="1">
          <a:off x="1320800" y="128504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49530</xdr:rowOff>
    </xdr:from>
    <xdr:to>
      <xdr:col>24</xdr:col>
      <xdr:colOff>76200</xdr:colOff>
      <xdr:row>74</xdr:row>
      <xdr:rowOff>151130</xdr:rowOff>
    </xdr:to>
    <xdr:sp macro="" textlink="">
      <xdr:nvSpPr>
        <xdr:cNvPr id="389" name="楕円 388"/>
        <xdr:cNvSpPr/>
      </xdr:nvSpPr>
      <xdr:spPr>
        <a:xfrm>
          <a:off x="4775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129557</xdr:rowOff>
    </xdr:from>
    <xdr:ext cx="762000" cy="259045"/>
    <xdr:sp macro="" textlink="">
      <xdr:nvSpPr>
        <xdr:cNvPr id="390" name="公債費該当値テキスト"/>
        <xdr:cNvSpPr txBox="1"/>
      </xdr:nvSpPr>
      <xdr:spPr>
        <a:xfrm>
          <a:off x="4914900" y="126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57150</xdr:rowOff>
    </xdr:from>
    <xdr:to>
      <xdr:col>20</xdr:col>
      <xdr:colOff>38100</xdr:colOff>
      <xdr:row>74</xdr:row>
      <xdr:rowOff>158750</xdr:rowOff>
    </xdr:to>
    <xdr:sp macro="" textlink="">
      <xdr:nvSpPr>
        <xdr:cNvPr id="391" name="楕円 390"/>
        <xdr:cNvSpPr/>
      </xdr:nvSpPr>
      <xdr:spPr>
        <a:xfrm>
          <a:off x="3937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168927</xdr:rowOff>
    </xdr:from>
    <xdr:ext cx="736600" cy="259045"/>
    <xdr:sp macro="" textlink="">
      <xdr:nvSpPr>
        <xdr:cNvPr id="392" name="テキスト ボックス 391"/>
        <xdr:cNvSpPr txBox="1"/>
      </xdr:nvSpPr>
      <xdr:spPr>
        <a:xfrm>
          <a:off x="3606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78105</xdr:rowOff>
    </xdr:from>
    <xdr:to>
      <xdr:col>15</xdr:col>
      <xdr:colOff>149225</xdr:colOff>
      <xdr:row>75</xdr:row>
      <xdr:rowOff>8255</xdr:rowOff>
    </xdr:to>
    <xdr:sp macro="" textlink="">
      <xdr:nvSpPr>
        <xdr:cNvPr id="393" name="楕円 392"/>
        <xdr:cNvSpPr/>
      </xdr:nvSpPr>
      <xdr:spPr>
        <a:xfrm>
          <a:off x="3048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18432</xdr:rowOff>
    </xdr:from>
    <xdr:ext cx="762000" cy="259045"/>
    <xdr:sp macro="" textlink="">
      <xdr:nvSpPr>
        <xdr:cNvPr id="394" name="テキスト ボックス 393"/>
        <xdr:cNvSpPr txBox="1"/>
      </xdr:nvSpPr>
      <xdr:spPr>
        <a:xfrm>
          <a:off x="2717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112395</xdr:rowOff>
    </xdr:from>
    <xdr:to>
      <xdr:col>11</xdr:col>
      <xdr:colOff>60325</xdr:colOff>
      <xdr:row>75</xdr:row>
      <xdr:rowOff>42545</xdr:rowOff>
    </xdr:to>
    <xdr:sp macro="" textlink="">
      <xdr:nvSpPr>
        <xdr:cNvPr id="395" name="楕円 394"/>
        <xdr:cNvSpPr/>
      </xdr:nvSpPr>
      <xdr:spPr>
        <a:xfrm>
          <a:off x="2159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52722</xdr:rowOff>
    </xdr:from>
    <xdr:ext cx="762000" cy="259045"/>
    <xdr:sp macro="" textlink="">
      <xdr:nvSpPr>
        <xdr:cNvPr id="396" name="テキスト ボックス 395"/>
        <xdr:cNvSpPr txBox="1"/>
      </xdr:nvSpPr>
      <xdr:spPr>
        <a:xfrm>
          <a:off x="1828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97" name="楕円 396"/>
        <xdr:cNvSpPr/>
      </xdr:nvSpPr>
      <xdr:spPr>
        <a:xfrm>
          <a:off x="1270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98" name="テキスト ボックス 397"/>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今年度は保育士等の処遇改善による人件費や、新たに国際交流基金を設置したことによる積立金の増額などにより、昨年度と比較して、</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今後は定員適正化計画の確実な実施や公共施設の統廃合等により、人件費、物件費及び繰出金の削減を図る。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81280</xdr:rowOff>
    </xdr:from>
    <xdr:to>
      <xdr:col>82</xdr:col>
      <xdr:colOff>107950</xdr:colOff>
      <xdr:row>78</xdr:row>
      <xdr:rowOff>96520</xdr:rowOff>
    </xdr:to>
    <xdr:cxnSp macro="">
      <xdr:nvCxnSpPr>
        <xdr:cNvPr id="431" name="直線コネクタ 430"/>
        <xdr:cNvCxnSpPr/>
      </xdr:nvCxnSpPr>
      <xdr:spPr>
        <a:xfrm>
          <a:off x="15671800" y="13282930"/>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107950</xdr:rowOff>
    </xdr:from>
    <xdr:to>
      <xdr:col>78</xdr:col>
      <xdr:colOff>69850</xdr:colOff>
      <xdr:row>77</xdr:row>
      <xdr:rowOff>81280</xdr:rowOff>
    </xdr:to>
    <xdr:cxnSp macro="">
      <xdr:nvCxnSpPr>
        <xdr:cNvPr id="434" name="直線コネクタ 433"/>
        <xdr:cNvCxnSpPr/>
      </xdr:nvCxnSpPr>
      <xdr:spPr>
        <a:xfrm>
          <a:off x="14782800" y="131381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107950</xdr:rowOff>
    </xdr:from>
    <xdr:to>
      <xdr:col>73</xdr:col>
      <xdr:colOff>180975</xdr:colOff>
      <xdr:row>76</xdr:row>
      <xdr:rowOff>130811</xdr:rowOff>
    </xdr:to>
    <xdr:cxnSp macro="">
      <xdr:nvCxnSpPr>
        <xdr:cNvPr id="437" name="直線コネクタ 436"/>
        <xdr:cNvCxnSpPr/>
      </xdr:nvCxnSpPr>
      <xdr:spPr>
        <a:xfrm flipV="1">
          <a:off x="13893800" y="131381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142240</xdr:rowOff>
    </xdr:from>
    <xdr:to>
      <xdr:col>69</xdr:col>
      <xdr:colOff>92075</xdr:colOff>
      <xdr:row>76</xdr:row>
      <xdr:rowOff>130811</xdr:rowOff>
    </xdr:to>
    <xdr:cxnSp macro="">
      <xdr:nvCxnSpPr>
        <xdr:cNvPr id="440" name="直線コネクタ 439"/>
        <xdr:cNvCxnSpPr/>
      </xdr:nvCxnSpPr>
      <xdr:spPr>
        <a:xfrm>
          <a:off x="13004800" y="13000990"/>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50" name="楕円 449"/>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51"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52" name="楕円 451"/>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53" name="テキスト ボックス 452"/>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57150</xdr:rowOff>
    </xdr:from>
    <xdr:to>
      <xdr:col>74</xdr:col>
      <xdr:colOff>31750</xdr:colOff>
      <xdr:row>76</xdr:row>
      <xdr:rowOff>158750</xdr:rowOff>
    </xdr:to>
    <xdr:sp macro="" textlink="">
      <xdr:nvSpPr>
        <xdr:cNvPr id="454" name="楕円 453"/>
        <xdr:cNvSpPr/>
      </xdr:nvSpPr>
      <xdr:spPr>
        <a:xfrm>
          <a:off x="14732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55" name="テキスト ボックス 454"/>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80011</xdr:rowOff>
    </xdr:from>
    <xdr:to>
      <xdr:col>69</xdr:col>
      <xdr:colOff>142875</xdr:colOff>
      <xdr:row>77</xdr:row>
      <xdr:rowOff>10161</xdr:rowOff>
    </xdr:to>
    <xdr:sp macro="" textlink="">
      <xdr:nvSpPr>
        <xdr:cNvPr id="456" name="楕円 455"/>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20337</xdr:rowOff>
    </xdr:from>
    <xdr:ext cx="762000" cy="259045"/>
    <xdr:sp macro="" textlink="">
      <xdr:nvSpPr>
        <xdr:cNvPr id="457" name="テキスト ボックス 456"/>
        <xdr:cNvSpPr txBox="1"/>
      </xdr:nvSpPr>
      <xdr:spPr>
        <a:xfrm>
          <a:off x="13512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91440</xdr:rowOff>
    </xdr:from>
    <xdr:to>
      <xdr:col>65</xdr:col>
      <xdr:colOff>53975</xdr:colOff>
      <xdr:row>76</xdr:row>
      <xdr:rowOff>21589</xdr:rowOff>
    </xdr:to>
    <xdr:sp macro="" textlink="">
      <xdr:nvSpPr>
        <xdr:cNvPr id="458" name="楕円 457"/>
        <xdr:cNvSpPr/>
      </xdr:nvSpPr>
      <xdr:spPr>
        <a:xfrm>
          <a:off x="12954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31767</xdr:rowOff>
    </xdr:from>
    <xdr:ext cx="762000" cy="259045"/>
    <xdr:sp macro="" textlink="">
      <xdr:nvSpPr>
        <xdr:cNvPr id="459" name="テキスト ボックス 458"/>
        <xdr:cNvSpPr txBox="1"/>
      </xdr:nvSpPr>
      <xdr:spPr>
        <a:xfrm>
          <a:off x="12623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71971</xdr:rowOff>
    </xdr:from>
    <xdr:to>
      <xdr:col>29</xdr:col>
      <xdr:colOff>127000</xdr:colOff>
      <xdr:row>16</xdr:row>
      <xdr:rowOff>119761</xdr:rowOff>
    </xdr:to>
    <xdr:cxnSp macro="">
      <xdr:nvCxnSpPr>
        <xdr:cNvPr id="50" name="直線コネクタ 49"/>
        <xdr:cNvCxnSpPr/>
      </xdr:nvCxnSpPr>
      <xdr:spPr bwMode="auto">
        <a:xfrm flipV="1">
          <a:off x="5003800" y="2862796"/>
          <a:ext cx="647700" cy="47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119761</xdr:rowOff>
    </xdr:from>
    <xdr:to>
      <xdr:col>26</xdr:col>
      <xdr:colOff>50800</xdr:colOff>
      <xdr:row>17</xdr:row>
      <xdr:rowOff>6134</xdr:rowOff>
    </xdr:to>
    <xdr:cxnSp macro="">
      <xdr:nvCxnSpPr>
        <xdr:cNvPr id="53" name="直線コネクタ 52"/>
        <xdr:cNvCxnSpPr/>
      </xdr:nvCxnSpPr>
      <xdr:spPr bwMode="auto">
        <a:xfrm flipV="1">
          <a:off x="4305300" y="2910586"/>
          <a:ext cx="698500" cy="5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6134</xdr:rowOff>
    </xdr:from>
    <xdr:to>
      <xdr:col>22</xdr:col>
      <xdr:colOff>114300</xdr:colOff>
      <xdr:row>17</xdr:row>
      <xdr:rowOff>14910</xdr:rowOff>
    </xdr:to>
    <xdr:cxnSp macro="">
      <xdr:nvCxnSpPr>
        <xdr:cNvPr id="56" name="直線コネクタ 55"/>
        <xdr:cNvCxnSpPr/>
      </xdr:nvCxnSpPr>
      <xdr:spPr bwMode="auto">
        <a:xfrm flipV="1">
          <a:off x="3606800" y="2968409"/>
          <a:ext cx="698500" cy="8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14910</xdr:rowOff>
    </xdr:from>
    <xdr:to>
      <xdr:col>18</xdr:col>
      <xdr:colOff>177800</xdr:colOff>
      <xdr:row>17</xdr:row>
      <xdr:rowOff>87186</xdr:rowOff>
    </xdr:to>
    <xdr:cxnSp macro="">
      <xdr:nvCxnSpPr>
        <xdr:cNvPr id="59" name="直線コネクタ 58"/>
        <xdr:cNvCxnSpPr/>
      </xdr:nvCxnSpPr>
      <xdr:spPr bwMode="auto">
        <a:xfrm flipV="1">
          <a:off x="2908300" y="2977185"/>
          <a:ext cx="698500" cy="7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21171</xdr:rowOff>
    </xdr:from>
    <xdr:to>
      <xdr:col>29</xdr:col>
      <xdr:colOff>177800</xdr:colOff>
      <xdr:row>16</xdr:row>
      <xdr:rowOff>122771</xdr:rowOff>
    </xdr:to>
    <xdr:sp macro="" textlink="">
      <xdr:nvSpPr>
        <xdr:cNvPr id="69" name="楕円 68"/>
        <xdr:cNvSpPr/>
      </xdr:nvSpPr>
      <xdr:spPr bwMode="auto">
        <a:xfrm>
          <a:off x="5600700" y="281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37698</xdr:rowOff>
    </xdr:from>
    <xdr:ext cx="762000" cy="259045"/>
    <xdr:sp macro="" textlink="">
      <xdr:nvSpPr>
        <xdr:cNvPr id="70" name="人口1人当たり決算額の推移該当値テキスト130"/>
        <xdr:cNvSpPr txBox="1"/>
      </xdr:nvSpPr>
      <xdr:spPr>
        <a:xfrm>
          <a:off x="5740400" y="265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68961</xdr:rowOff>
    </xdr:from>
    <xdr:to>
      <xdr:col>26</xdr:col>
      <xdr:colOff>101600</xdr:colOff>
      <xdr:row>16</xdr:row>
      <xdr:rowOff>170561</xdr:rowOff>
    </xdr:to>
    <xdr:sp macro="" textlink="">
      <xdr:nvSpPr>
        <xdr:cNvPr id="71" name="楕円 70"/>
        <xdr:cNvSpPr/>
      </xdr:nvSpPr>
      <xdr:spPr bwMode="auto">
        <a:xfrm>
          <a:off x="4953000" y="2859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9288</xdr:rowOff>
    </xdr:from>
    <xdr:ext cx="736600" cy="259045"/>
    <xdr:sp macro="" textlink="">
      <xdr:nvSpPr>
        <xdr:cNvPr id="72" name="テキスト ボックス 71"/>
        <xdr:cNvSpPr txBox="1"/>
      </xdr:nvSpPr>
      <xdr:spPr>
        <a:xfrm>
          <a:off x="4622800" y="262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126784</xdr:rowOff>
    </xdr:from>
    <xdr:to>
      <xdr:col>22</xdr:col>
      <xdr:colOff>165100</xdr:colOff>
      <xdr:row>17</xdr:row>
      <xdr:rowOff>56934</xdr:rowOff>
    </xdr:to>
    <xdr:sp macro="" textlink="">
      <xdr:nvSpPr>
        <xdr:cNvPr id="73" name="楕円 72"/>
        <xdr:cNvSpPr/>
      </xdr:nvSpPr>
      <xdr:spPr bwMode="auto">
        <a:xfrm>
          <a:off x="4254500" y="291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67111</xdr:rowOff>
    </xdr:from>
    <xdr:ext cx="762000" cy="259045"/>
    <xdr:sp macro="" textlink="">
      <xdr:nvSpPr>
        <xdr:cNvPr id="74" name="テキスト ボックス 73"/>
        <xdr:cNvSpPr txBox="1"/>
      </xdr:nvSpPr>
      <xdr:spPr>
        <a:xfrm>
          <a:off x="3924300" y="268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135560</xdr:rowOff>
    </xdr:from>
    <xdr:to>
      <xdr:col>19</xdr:col>
      <xdr:colOff>38100</xdr:colOff>
      <xdr:row>17</xdr:row>
      <xdr:rowOff>65710</xdr:rowOff>
    </xdr:to>
    <xdr:sp macro="" textlink="">
      <xdr:nvSpPr>
        <xdr:cNvPr id="75" name="楕円 74"/>
        <xdr:cNvSpPr/>
      </xdr:nvSpPr>
      <xdr:spPr bwMode="auto">
        <a:xfrm>
          <a:off x="3556000" y="2926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75887</xdr:rowOff>
    </xdr:from>
    <xdr:ext cx="762000" cy="259045"/>
    <xdr:sp macro="" textlink="">
      <xdr:nvSpPr>
        <xdr:cNvPr id="76" name="テキスト ボックス 75"/>
        <xdr:cNvSpPr txBox="1"/>
      </xdr:nvSpPr>
      <xdr:spPr>
        <a:xfrm>
          <a:off x="3225800" y="26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36386</xdr:rowOff>
    </xdr:from>
    <xdr:to>
      <xdr:col>15</xdr:col>
      <xdr:colOff>101600</xdr:colOff>
      <xdr:row>17</xdr:row>
      <xdr:rowOff>137986</xdr:rowOff>
    </xdr:to>
    <xdr:sp macro="" textlink="">
      <xdr:nvSpPr>
        <xdr:cNvPr id="77" name="楕円 76"/>
        <xdr:cNvSpPr/>
      </xdr:nvSpPr>
      <xdr:spPr bwMode="auto">
        <a:xfrm>
          <a:off x="2857500" y="299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148163</xdr:rowOff>
    </xdr:from>
    <xdr:ext cx="762000" cy="259045"/>
    <xdr:sp macro="" textlink="">
      <xdr:nvSpPr>
        <xdr:cNvPr id="78" name="テキスト ボックス 77"/>
        <xdr:cNvSpPr txBox="1"/>
      </xdr:nvSpPr>
      <xdr:spPr>
        <a:xfrm>
          <a:off x="2527300" y="276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255299</xdr:rowOff>
    </xdr:from>
    <xdr:to>
      <xdr:col>29</xdr:col>
      <xdr:colOff>127000</xdr:colOff>
      <xdr:row>37</xdr:row>
      <xdr:rowOff>264567</xdr:rowOff>
    </xdr:to>
    <xdr:cxnSp macro="">
      <xdr:nvCxnSpPr>
        <xdr:cNvPr id="110" name="直線コネクタ 109"/>
        <xdr:cNvCxnSpPr/>
      </xdr:nvCxnSpPr>
      <xdr:spPr bwMode="auto">
        <a:xfrm flipV="1">
          <a:off x="5003800" y="7379999"/>
          <a:ext cx="647700" cy="9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250197</xdr:rowOff>
    </xdr:from>
    <xdr:to>
      <xdr:col>26</xdr:col>
      <xdr:colOff>50800</xdr:colOff>
      <xdr:row>37</xdr:row>
      <xdr:rowOff>264567</xdr:rowOff>
    </xdr:to>
    <xdr:cxnSp macro="">
      <xdr:nvCxnSpPr>
        <xdr:cNvPr id="113" name="直線コネクタ 112"/>
        <xdr:cNvCxnSpPr/>
      </xdr:nvCxnSpPr>
      <xdr:spPr bwMode="auto">
        <a:xfrm>
          <a:off x="4305300" y="7374897"/>
          <a:ext cx="698500" cy="14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225760</xdr:rowOff>
    </xdr:from>
    <xdr:to>
      <xdr:col>22</xdr:col>
      <xdr:colOff>114300</xdr:colOff>
      <xdr:row>37</xdr:row>
      <xdr:rowOff>250197</xdr:rowOff>
    </xdr:to>
    <xdr:cxnSp macro="">
      <xdr:nvCxnSpPr>
        <xdr:cNvPr id="116" name="直線コネクタ 115"/>
        <xdr:cNvCxnSpPr/>
      </xdr:nvCxnSpPr>
      <xdr:spPr bwMode="auto">
        <a:xfrm>
          <a:off x="3606800" y="7350460"/>
          <a:ext cx="698500" cy="2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175733</xdr:rowOff>
    </xdr:from>
    <xdr:to>
      <xdr:col>18</xdr:col>
      <xdr:colOff>177800</xdr:colOff>
      <xdr:row>37</xdr:row>
      <xdr:rowOff>225760</xdr:rowOff>
    </xdr:to>
    <xdr:cxnSp macro="">
      <xdr:nvCxnSpPr>
        <xdr:cNvPr id="119" name="直線コネクタ 118"/>
        <xdr:cNvCxnSpPr/>
      </xdr:nvCxnSpPr>
      <xdr:spPr bwMode="auto">
        <a:xfrm>
          <a:off x="2908300" y="7300433"/>
          <a:ext cx="698500" cy="50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204499</xdr:rowOff>
    </xdr:from>
    <xdr:to>
      <xdr:col>29</xdr:col>
      <xdr:colOff>177800</xdr:colOff>
      <xdr:row>37</xdr:row>
      <xdr:rowOff>306099</xdr:rowOff>
    </xdr:to>
    <xdr:sp macro="" textlink="">
      <xdr:nvSpPr>
        <xdr:cNvPr id="129" name="楕円 128"/>
        <xdr:cNvSpPr/>
      </xdr:nvSpPr>
      <xdr:spPr bwMode="auto">
        <a:xfrm>
          <a:off x="5600700" y="7329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213767</xdr:rowOff>
    </xdr:from>
    <xdr:to>
      <xdr:col>26</xdr:col>
      <xdr:colOff>101600</xdr:colOff>
      <xdr:row>37</xdr:row>
      <xdr:rowOff>315367</xdr:rowOff>
    </xdr:to>
    <xdr:sp macro="" textlink="">
      <xdr:nvSpPr>
        <xdr:cNvPr id="131" name="楕円 130"/>
        <xdr:cNvSpPr/>
      </xdr:nvSpPr>
      <xdr:spPr bwMode="auto">
        <a:xfrm>
          <a:off x="4953000" y="7338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300144</xdr:rowOff>
    </xdr:from>
    <xdr:ext cx="736600" cy="259045"/>
    <xdr:sp macro="" textlink="">
      <xdr:nvSpPr>
        <xdr:cNvPr id="132" name="テキスト ボックス 131"/>
        <xdr:cNvSpPr txBox="1"/>
      </xdr:nvSpPr>
      <xdr:spPr>
        <a:xfrm>
          <a:off x="4622800" y="7424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199397</xdr:rowOff>
    </xdr:from>
    <xdr:to>
      <xdr:col>22</xdr:col>
      <xdr:colOff>165100</xdr:colOff>
      <xdr:row>37</xdr:row>
      <xdr:rowOff>300997</xdr:rowOff>
    </xdr:to>
    <xdr:sp macro="" textlink="">
      <xdr:nvSpPr>
        <xdr:cNvPr id="133" name="楕円 132"/>
        <xdr:cNvSpPr/>
      </xdr:nvSpPr>
      <xdr:spPr bwMode="auto">
        <a:xfrm>
          <a:off x="4254500" y="7324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285774</xdr:rowOff>
    </xdr:from>
    <xdr:ext cx="762000" cy="259045"/>
    <xdr:sp macro="" textlink="">
      <xdr:nvSpPr>
        <xdr:cNvPr id="134" name="テキスト ボックス 133"/>
        <xdr:cNvSpPr txBox="1"/>
      </xdr:nvSpPr>
      <xdr:spPr>
        <a:xfrm>
          <a:off x="3924300" y="741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174960</xdr:rowOff>
    </xdr:from>
    <xdr:to>
      <xdr:col>19</xdr:col>
      <xdr:colOff>38100</xdr:colOff>
      <xdr:row>37</xdr:row>
      <xdr:rowOff>276560</xdr:rowOff>
    </xdr:to>
    <xdr:sp macro="" textlink="">
      <xdr:nvSpPr>
        <xdr:cNvPr id="135" name="楕円 134"/>
        <xdr:cNvSpPr/>
      </xdr:nvSpPr>
      <xdr:spPr bwMode="auto">
        <a:xfrm>
          <a:off x="3556000" y="7299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115287</xdr:rowOff>
    </xdr:from>
    <xdr:ext cx="762000" cy="259045"/>
    <xdr:sp macro="" textlink="">
      <xdr:nvSpPr>
        <xdr:cNvPr id="136" name="テキスト ボックス 135"/>
        <xdr:cNvSpPr txBox="1"/>
      </xdr:nvSpPr>
      <xdr:spPr>
        <a:xfrm>
          <a:off x="3225800" y="706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124933</xdr:rowOff>
    </xdr:from>
    <xdr:to>
      <xdr:col>15</xdr:col>
      <xdr:colOff>101600</xdr:colOff>
      <xdr:row>37</xdr:row>
      <xdr:rowOff>226533</xdr:rowOff>
    </xdr:to>
    <xdr:sp macro="" textlink="">
      <xdr:nvSpPr>
        <xdr:cNvPr id="137" name="楕円 136"/>
        <xdr:cNvSpPr/>
      </xdr:nvSpPr>
      <xdr:spPr bwMode="auto">
        <a:xfrm>
          <a:off x="2857500" y="7249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65260</xdr:rowOff>
    </xdr:from>
    <xdr:ext cx="762000" cy="259045"/>
    <xdr:sp macro="" textlink="">
      <xdr:nvSpPr>
        <xdr:cNvPr id="138" name="テキスト ボックス 137"/>
        <xdr:cNvSpPr txBox="1"/>
      </xdr:nvSpPr>
      <xdr:spPr>
        <a:xfrm>
          <a:off x="2527300" y="701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47,018
602.48
32,269,692
30,928,331
1,063,788
19,436,972
23,588,805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40538</xdr:rowOff>
    </xdr:from>
    <xdr:to>
      <xdr:col>24</xdr:col>
      <xdr:colOff>63500</xdr:colOff>
      <xdr:row>34</xdr:row>
      <xdr:rowOff>117145</xdr:rowOff>
    </xdr:to>
    <xdr:cxnSp macro="">
      <xdr:nvCxnSpPr>
        <xdr:cNvPr id="61" name="直線コネクタ 60"/>
        <xdr:cNvCxnSpPr/>
      </xdr:nvCxnSpPr>
      <xdr:spPr>
        <a:xfrm flipV="1">
          <a:off x="3797300" y="5869838"/>
          <a:ext cx="838200" cy="7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117145</xdr:rowOff>
    </xdr:from>
    <xdr:to>
      <xdr:col>19</xdr:col>
      <xdr:colOff>177800</xdr:colOff>
      <xdr:row>35</xdr:row>
      <xdr:rowOff>21565</xdr:rowOff>
    </xdr:to>
    <xdr:cxnSp macro="">
      <xdr:nvCxnSpPr>
        <xdr:cNvPr id="64" name="直線コネクタ 63"/>
        <xdr:cNvCxnSpPr/>
      </xdr:nvCxnSpPr>
      <xdr:spPr>
        <a:xfrm flipV="1">
          <a:off x="2908300" y="5946445"/>
          <a:ext cx="889000" cy="7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21565</xdr:rowOff>
    </xdr:from>
    <xdr:to>
      <xdr:col>15</xdr:col>
      <xdr:colOff>50800</xdr:colOff>
      <xdr:row>35</xdr:row>
      <xdr:rowOff>22441</xdr:rowOff>
    </xdr:to>
    <xdr:cxnSp macro="">
      <xdr:nvCxnSpPr>
        <xdr:cNvPr id="67" name="直線コネクタ 66"/>
        <xdr:cNvCxnSpPr/>
      </xdr:nvCxnSpPr>
      <xdr:spPr>
        <a:xfrm flipV="1">
          <a:off x="2019300" y="602231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22441</xdr:rowOff>
    </xdr:from>
    <xdr:to>
      <xdr:col>10</xdr:col>
      <xdr:colOff>114300</xdr:colOff>
      <xdr:row>35</xdr:row>
      <xdr:rowOff>70231</xdr:rowOff>
    </xdr:to>
    <xdr:cxnSp macro="">
      <xdr:nvCxnSpPr>
        <xdr:cNvPr id="70" name="直線コネクタ 69"/>
        <xdr:cNvCxnSpPr/>
      </xdr:nvCxnSpPr>
      <xdr:spPr>
        <a:xfrm flipV="1">
          <a:off x="1130300" y="6023191"/>
          <a:ext cx="889000" cy="4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161188</xdr:rowOff>
    </xdr:from>
    <xdr:to>
      <xdr:col>24</xdr:col>
      <xdr:colOff>114300</xdr:colOff>
      <xdr:row>34</xdr:row>
      <xdr:rowOff>91338</xdr:rowOff>
    </xdr:to>
    <xdr:sp macro="" textlink="">
      <xdr:nvSpPr>
        <xdr:cNvPr id="80" name="楕円 79"/>
        <xdr:cNvSpPr/>
      </xdr:nvSpPr>
      <xdr:spPr>
        <a:xfrm>
          <a:off x="4584700" y="58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12615</xdr:rowOff>
    </xdr:from>
    <xdr:ext cx="534377" cy="259045"/>
    <xdr:sp macro="" textlink="">
      <xdr:nvSpPr>
        <xdr:cNvPr id="81" name="人件費該当値テキスト"/>
        <xdr:cNvSpPr txBox="1"/>
      </xdr:nvSpPr>
      <xdr:spPr>
        <a:xfrm>
          <a:off x="4686300" y="56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66345</xdr:rowOff>
    </xdr:from>
    <xdr:to>
      <xdr:col>20</xdr:col>
      <xdr:colOff>38100</xdr:colOff>
      <xdr:row>34</xdr:row>
      <xdr:rowOff>167945</xdr:rowOff>
    </xdr:to>
    <xdr:sp macro="" textlink="">
      <xdr:nvSpPr>
        <xdr:cNvPr id="82" name="楕円 81"/>
        <xdr:cNvSpPr/>
      </xdr:nvSpPr>
      <xdr:spPr>
        <a:xfrm>
          <a:off x="3746500" y="58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13022</xdr:rowOff>
    </xdr:from>
    <xdr:ext cx="534377" cy="259045"/>
    <xdr:sp macro="" textlink="">
      <xdr:nvSpPr>
        <xdr:cNvPr id="83" name="テキスト ボックス 82"/>
        <xdr:cNvSpPr txBox="1"/>
      </xdr:nvSpPr>
      <xdr:spPr>
        <a:xfrm>
          <a:off x="3530111" y="56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142215</xdr:rowOff>
    </xdr:from>
    <xdr:to>
      <xdr:col>15</xdr:col>
      <xdr:colOff>101600</xdr:colOff>
      <xdr:row>35</xdr:row>
      <xdr:rowOff>72365</xdr:rowOff>
    </xdr:to>
    <xdr:sp macro="" textlink="">
      <xdr:nvSpPr>
        <xdr:cNvPr id="84" name="楕円 83"/>
        <xdr:cNvSpPr/>
      </xdr:nvSpPr>
      <xdr:spPr>
        <a:xfrm>
          <a:off x="2857500" y="59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63492</xdr:rowOff>
    </xdr:from>
    <xdr:ext cx="534377" cy="259045"/>
    <xdr:sp macro="" textlink="">
      <xdr:nvSpPr>
        <xdr:cNvPr id="85" name="テキスト ボックス 84"/>
        <xdr:cNvSpPr txBox="1"/>
      </xdr:nvSpPr>
      <xdr:spPr>
        <a:xfrm>
          <a:off x="2641111" y="60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143091</xdr:rowOff>
    </xdr:from>
    <xdr:to>
      <xdr:col>10</xdr:col>
      <xdr:colOff>165100</xdr:colOff>
      <xdr:row>35</xdr:row>
      <xdr:rowOff>73241</xdr:rowOff>
    </xdr:to>
    <xdr:sp macro="" textlink="">
      <xdr:nvSpPr>
        <xdr:cNvPr id="86" name="楕円 85"/>
        <xdr:cNvSpPr/>
      </xdr:nvSpPr>
      <xdr:spPr>
        <a:xfrm>
          <a:off x="1968500" y="59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89768</xdr:rowOff>
    </xdr:from>
    <xdr:ext cx="534377" cy="259045"/>
    <xdr:sp macro="" textlink="">
      <xdr:nvSpPr>
        <xdr:cNvPr id="87" name="テキスト ボックス 86"/>
        <xdr:cNvSpPr txBox="1"/>
      </xdr:nvSpPr>
      <xdr:spPr>
        <a:xfrm>
          <a:off x="1752111" y="574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19431</xdr:rowOff>
    </xdr:from>
    <xdr:to>
      <xdr:col>6</xdr:col>
      <xdr:colOff>38100</xdr:colOff>
      <xdr:row>35</xdr:row>
      <xdr:rowOff>121031</xdr:rowOff>
    </xdr:to>
    <xdr:sp macro="" textlink="">
      <xdr:nvSpPr>
        <xdr:cNvPr id="88" name="楕円 87"/>
        <xdr:cNvSpPr/>
      </xdr:nvSpPr>
      <xdr:spPr>
        <a:xfrm>
          <a:off x="1079500" y="60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112158</xdr:rowOff>
    </xdr:from>
    <xdr:ext cx="534377" cy="259045"/>
    <xdr:sp macro="" textlink="">
      <xdr:nvSpPr>
        <xdr:cNvPr id="89" name="テキスト ボックス 88"/>
        <xdr:cNvSpPr txBox="1"/>
      </xdr:nvSpPr>
      <xdr:spPr>
        <a:xfrm>
          <a:off x="863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11443</xdr:rowOff>
    </xdr:from>
    <xdr:to>
      <xdr:col>24</xdr:col>
      <xdr:colOff>63500</xdr:colOff>
      <xdr:row>55</xdr:row>
      <xdr:rowOff>117983</xdr:rowOff>
    </xdr:to>
    <xdr:cxnSp macro="">
      <xdr:nvCxnSpPr>
        <xdr:cNvPr id="119" name="直線コネクタ 118"/>
        <xdr:cNvCxnSpPr/>
      </xdr:nvCxnSpPr>
      <xdr:spPr>
        <a:xfrm>
          <a:off x="3797300" y="9441193"/>
          <a:ext cx="838200" cy="10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11443</xdr:rowOff>
    </xdr:from>
    <xdr:to>
      <xdr:col>19</xdr:col>
      <xdr:colOff>177800</xdr:colOff>
      <xdr:row>55</xdr:row>
      <xdr:rowOff>67183</xdr:rowOff>
    </xdr:to>
    <xdr:cxnSp macro="">
      <xdr:nvCxnSpPr>
        <xdr:cNvPr id="122" name="直線コネクタ 121"/>
        <xdr:cNvCxnSpPr/>
      </xdr:nvCxnSpPr>
      <xdr:spPr>
        <a:xfrm flipV="1">
          <a:off x="2908300" y="9441193"/>
          <a:ext cx="8890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21692</xdr:rowOff>
    </xdr:from>
    <xdr:to>
      <xdr:col>15</xdr:col>
      <xdr:colOff>50800</xdr:colOff>
      <xdr:row>55</xdr:row>
      <xdr:rowOff>67183</xdr:rowOff>
    </xdr:to>
    <xdr:cxnSp macro="">
      <xdr:nvCxnSpPr>
        <xdr:cNvPr id="125" name="直線コネクタ 124"/>
        <xdr:cNvCxnSpPr/>
      </xdr:nvCxnSpPr>
      <xdr:spPr>
        <a:xfrm>
          <a:off x="2019300" y="9451442"/>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21692</xdr:rowOff>
    </xdr:from>
    <xdr:to>
      <xdr:col>10</xdr:col>
      <xdr:colOff>114300</xdr:colOff>
      <xdr:row>55</xdr:row>
      <xdr:rowOff>27559</xdr:rowOff>
    </xdr:to>
    <xdr:cxnSp macro="">
      <xdr:nvCxnSpPr>
        <xdr:cNvPr id="128" name="直線コネクタ 127"/>
        <xdr:cNvCxnSpPr/>
      </xdr:nvCxnSpPr>
      <xdr:spPr>
        <a:xfrm flipV="1">
          <a:off x="1130300" y="9451442"/>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67183</xdr:rowOff>
    </xdr:from>
    <xdr:to>
      <xdr:col>24</xdr:col>
      <xdr:colOff>114300</xdr:colOff>
      <xdr:row>55</xdr:row>
      <xdr:rowOff>168783</xdr:rowOff>
    </xdr:to>
    <xdr:sp macro="" textlink="">
      <xdr:nvSpPr>
        <xdr:cNvPr id="138" name="楕円 137"/>
        <xdr:cNvSpPr/>
      </xdr:nvSpPr>
      <xdr:spPr>
        <a:xfrm>
          <a:off x="4584700" y="949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90060</xdr:rowOff>
    </xdr:from>
    <xdr:ext cx="534377" cy="259045"/>
    <xdr:sp macro="" textlink="">
      <xdr:nvSpPr>
        <xdr:cNvPr id="139" name="物件費該当値テキスト"/>
        <xdr:cNvSpPr txBox="1"/>
      </xdr:nvSpPr>
      <xdr:spPr>
        <a:xfrm>
          <a:off x="4686300" y="934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132093</xdr:rowOff>
    </xdr:from>
    <xdr:to>
      <xdr:col>20</xdr:col>
      <xdr:colOff>38100</xdr:colOff>
      <xdr:row>55</xdr:row>
      <xdr:rowOff>62243</xdr:rowOff>
    </xdr:to>
    <xdr:sp macro="" textlink="">
      <xdr:nvSpPr>
        <xdr:cNvPr id="140" name="楕円 139"/>
        <xdr:cNvSpPr/>
      </xdr:nvSpPr>
      <xdr:spPr>
        <a:xfrm>
          <a:off x="3746500" y="939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78770</xdr:rowOff>
    </xdr:from>
    <xdr:ext cx="534377" cy="259045"/>
    <xdr:sp macro="" textlink="">
      <xdr:nvSpPr>
        <xdr:cNvPr id="141" name="テキスト ボックス 140"/>
        <xdr:cNvSpPr txBox="1"/>
      </xdr:nvSpPr>
      <xdr:spPr>
        <a:xfrm>
          <a:off x="3530111" y="916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16383</xdr:rowOff>
    </xdr:from>
    <xdr:to>
      <xdr:col>15</xdr:col>
      <xdr:colOff>101600</xdr:colOff>
      <xdr:row>55</xdr:row>
      <xdr:rowOff>117983</xdr:rowOff>
    </xdr:to>
    <xdr:sp macro="" textlink="">
      <xdr:nvSpPr>
        <xdr:cNvPr id="142" name="楕円 141"/>
        <xdr:cNvSpPr/>
      </xdr:nvSpPr>
      <xdr:spPr>
        <a:xfrm>
          <a:off x="2857500" y="94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134510</xdr:rowOff>
    </xdr:from>
    <xdr:ext cx="534377" cy="259045"/>
    <xdr:sp macro="" textlink="">
      <xdr:nvSpPr>
        <xdr:cNvPr id="143" name="テキスト ボックス 142"/>
        <xdr:cNvSpPr txBox="1"/>
      </xdr:nvSpPr>
      <xdr:spPr>
        <a:xfrm>
          <a:off x="2641111" y="922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142342</xdr:rowOff>
    </xdr:from>
    <xdr:to>
      <xdr:col>10</xdr:col>
      <xdr:colOff>165100</xdr:colOff>
      <xdr:row>55</xdr:row>
      <xdr:rowOff>72492</xdr:rowOff>
    </xdr:to>
    <xdr:sp macro="" textlink="">
      <xdr:nvSpPr>
        <xdr:cNvPr id="144" name="楕円 143"/>
        <xdr:cNvSpPr/>
      </xdr:nvSpPr>
      <xdr:spPr>
        <a:xfrm>
          <a:off x="1968500" y="940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89019</xdr:rowOff>
    </xdr:from>
    <xdr:ext cx="534377" cy="259045"/>
    <xdr:sp macro="" textlink="">
      <xdr:nvSpPr>
        <xdr:cNvPr id="145" name="テキスト ボックス 144"/>
        <xdr:cNvSpPr txBox="1"/>
      </xdr:nvSpPr>
      <xdr:spPr>
        <a:xfrm>
          <a:off x="1752111" y="917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148209</xdr:rowOff>
    </xdr:from>
    <xdr:to>
      <xdr:col>6</xdr:col>
      <xdr:colOff>38100</xdr:colOff>
      <xdr:row>55</xdr:row>
      <xdr:rowOff>78359</xdr:rowOff>
    </xdr:to>
    <xdr:sp macro="" textlink="">
      <xdr:nvSpPr>
        <xdr:cNvPr id="146" name="楕円 145"/>
        <xdr:cNvSpPr/>
      </xdr:nvSpPr>
      <xdr:spPr>
        <a:xfrm>
          <a:off x="1079500" y="94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94886</xdr:rowOff>
    </xdr:from>
    <xdr:ext cx="534377" cy="259045"/>
    <xdr:sp macro="" textlink="">
      <xdr:nvSpPr>
        <xdr:cNvPr id="147" name="テキスト ボックス 146"/>
        <xdr:cNvSpPr txBox="1"/>
      </xdr:nvSpPr>
      <xdr:spPr>
        <a:xfrm>
          <a:off x="863111" y="918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52851</xdr:rowOff>
    </xdr:from>
    <xdr:to>
      <xdr:col>24</xdr:col>
      <xdr:colOff>63500</xdr:colOff>
      <xdr:row>77</xdr:row>
      <xdr:rowOff>170351</xdr:rowOff>
    </xdr:to>
    <xdr:cxnSp macro="">
      <xdr:nvCxnSpPr>
        <xdr:cNvPr id="176" name="直線コネクタ 175"/>
        <xdr:cNvCxnSpPr/>
      </xdr:nvCxnSpPr>
      <xdr:spPr>
        <a:xfrm>
          <a:off x="3797300" y="13254501"/>
          <a:ext cx="8382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48985</xdr:rowOff>
    </xdr:from>
    <xdr:to>
      <xdr:col>19</xdr:col>
      <xdr:colOff>177800</xdr:colOff>
      <xdr:row>77</xdr:row>
      <xdr:rowOff>52851</xdr:rowOff>
    </xdr:to>
    <xdr:cxnSp macro="">
      <xdr:nvCxnSpPr>
        <xdr:cNvPr id="179" name="直線コネクタ 178"/>
        <xdr:cNvCxnSpPr/>
      </xdr:nvCxnSpPr>
      <xdr:spPr>
        <a:xfrm>
          <a:off x="2908300" y="13250635"/>
          <a:ext cx="8890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48985</xdr:rowOff>
    </xdr:from>
    <xdr:to>
      <xdr:col>15</xdr:col>
      <xdr:colOff>50800</xdr:colOff>
      <xdr:row>77</xdr:row>
      <xdr:rowOff>126288</xdr:rowOff>
    </xdr:to>
    <xdr:cxnSp macro="">
      <xdr:nvCxnSpPr>
        <xdr:cNvPr id="182" name="直線コネクタ 181"/>
        <xdr:cNvCxnSpPr/>
      </xdr:nvCxnSpPr>
      <xdr:spPr>
        <a:xfrm flipV="1">
          <a:off x="2019300" y="13250635"/>
          <a:ext cx="889000" cy="7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126288</xdr:rowOff>
    </xdr:from>
    <xdr:to>
      <xdr:col>10</xdr:col>
      <xdr:colOff>114300</xdr:colOff>
      <xdr:row>78</xdr:row>
      <xdr:rowOff>39669</xdr:rowOff>
    </xdr:to>
    <xdr:cxnSp macro="">
      <xdr:nvCxnSpPr>
        <xdr:cNvPr id="185" name="直線コネクタ 184"/>
        <xdr:cNvCxnSpPr/>
      </xdr:nvCxnSpPr>
      <xdr:spPr>
        <a:xfrm flipV="1">
          <a:off x="1130300" y="13327938"/>
          <a:ext cx="889000" cy="8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119551</xdr:rowOff>
    </xdr:from>
    <xdr:to>
      <xdr:col>24</xdr:col>
      <xdr:colOff>114300</xdr:colOff>
      <xdr:row>78</xdr:row>
      <xdr:rowOff>49701</xdr:rowOff>
    </xdr:to>
    <xdr:sp macro="" textlink="">
      <xdr:nvSpPr>
        <xdr:cNvPr id="195" name="楕円 194"/>
        <xdr:cNvSpPr/>
      </xdr:nvSpPr>
      <xdr:spPr>
        <a:xfrm>
          <a:off x="4584700" y="133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142428</xdr:rowOff>
    </xdr:from>
    <xdr:ext cx="534377" cy="259045"/>
    <xdr:sp macro="" textlink="">
      <xdr:nvSpPr>
        <xdr:cNvPr id="196" name="維持補修費該当値テキスト"/>
        <xdr:cNvSpPr txBox="1"/>
      </xdr:nvSpPr>
      <xdr:spPr>
        <a:xfrm>
          <a:off x="4686300" y="1317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2051</xdr:rowOff>
    </xdr:from>
    <xdr:to>
      <xdr:col>20</xdr:col>
      <xdr:colOff>38100</xdr:colOff>
      <xdr:row>77</xdr:row>
      <xdr:rowOff>103651</xdr:rowOff>
    </xdr:to>
    <xdr:sp macro="" textlink="">
      <xdr:nvSpPr>
        <xdr:cNvPr id="197" name="楕円 196"/>
        <xdr:cNvSpPr/>
      </xdr:nvSpPr>
      <xdr:spPr>
        <a:xfrm>
          <a:off x="3746500" y="132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120178</xdr:rowOff>
    </xdr:from>
    <xdr:ext cx="534377" cy="259045"/>
    <xdr:sp macro="" textlink="">
      <xdr:nvSpPr>
        <xdr:cNvPr id="198" name="テキスト ボックス 197"/>
        <xdr:cNvSpPr txBox="1"/>
      </xdr:nvSpPr>
      <xdr:spPr>
        <a:xfrm>
          <a:off x="3530111" y="1297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169635</xdr:rowOff>
    </xdr:from>
    <xdr:to>
      <xdr:col>15</xdr:col>
      <xdr:colOff>101600</xdr:colOff>
      <xdr:row>77</xdr:row>
      <xdr:rowOff>99785</xdr:rowOff>
    </xdr:to>
    <xdr:sp macro="" textlink="">
      <xdr:nvSpPr>
        <xdr:cNvPr id="199" name="楕円 198"/>
        <xdr:cNvSpPr/>
      </xdr:nvSpPr>
      <xdr:spPr>
        <a:xfrm>
          <a:off x="2857500" y="13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116312</xdr:rowOff>
    </xdr:from>
    <xdr:ext cx="534377" cy="259045"/>
    <xdr:sp macro="" textlink="">
      <xdr:nvSpPr>
        <xdr:cNvPr id="200" name="テキスト ボックス 199"/>
        <xdr:cNvSpPr txBox="1"/>
      </xdr:nvSpPr>
      <xdr:spPr>
        <a:xfrm>
          <a:off x="2641111" y="129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75488</xdr:rowOff>
    </xdr:from>
    <xdr:to>
      <xdr:col>10</xdr:col>
      <xdr:colOff>165100</xdr:colOff>
      <xdr:row>78</xdr:row>
      <xdr:rowOff>5638</xdr:rowOff>
    </xdr:to>
    <xdr:sp macro="" textlink="">
      <xdr:nvSpPr>
        <xdr:cNvPr id="201" name="楕円 200"/>
        <xdr:cNvSpPr/>
      </xdr:nvSpPr>
      <xdr:spPr>
        <a:xfrm>
          <a:off x="1968500" y="132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22165</xdr:rowOff>
    </xdr:from>
    <xdr:ext cx="534377" cy="259045"/>
    <xdr:sp macro="" textlink="">
      <xdr:nvSpPr>
        <xdr:cNvPr id="202" name="テキスト ボックス 201"/>
        <xdr:cNvSpPr txBox="1"/>
      </xdr:nvSpPr>
      <xdr:spPr>
        <a:xfrm>
          <a:off x="1752111" y="1305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160319</xdr:rowOff>
    </xdr:from>
    <xdr:to>
      <xdr:col>6</xdr:col>
      <xdr:colOff>38100</xdr:colOff>
      <xdr:row>78</xdr:row>
      <xdr:rowOff>90469</xdr:rowOff>
    </xdr:to>
    <xdr:sp macro="" textlink="">
      <xdr:nvSpPr>
        <xdr:cNvPr id="203" name="楕円 202"/>
        <xdr:cNvSpPr/>
      </xdr:nvSpPr>
      <xdr:spPr>
        <a:xfrm>
          <a:off x="1079500" y="1336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106996</xdr:rowOff>
    </xdr:from>
    <xdr:ext cx="469744" cy="259045"/>
    <xdr:sp macro="" textlink="">
      <xdr:nvSpPr>
        <xdr:cNvPr id="204" name="テキスト ボックス 203"/>
        <xdr:cNvSpPr txBox="1"/>
      </xdr:nvSpPr>
      <xdr:spPr>
        <a:xfrm>
          <a:off x="895428" y="131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129439</xdr:rowOff>
    </xdr:from>
    <xdr:to>
      <xdr:col>24</xdr:col>
      <xdr:colOff>63500</xdr:colOff>
      <xdr:row>99</xdr:row>
      <xdr:rowOff>30823</xdr:rowOff>
    </xdr:to>
    <xdr:cxnSp macro="">
      <xdr:nvCxnSpPr>
        <xdr:cNvPr id="234" name="直線コネクタ 233"/>
        <xdr:cNvCxnSpPr/>
      </xdr:nvCxnSpPr>
      <xdr:spPr>
        <a:xfrm>
          <a:off x="3797300" y="16931539"/>
          <a:ext cx="838200" cy="7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129439</xdr:rowOff>
    </xdr:from>
    <xdr:to>
      <xdr:col>19</xdr:col>
      <xdr:colOff>177800</xdr:colOff>
      <xdr:row>99</xdr:row>
      <xdr:rowOff>25882</xdr:rowOff>
    </xdr:to>
    <xdr:cxnSp macro="">
      <xdr:nvCxnSpPr>
        <xdr:cNvPr id="237" name="直線コネクタ 236"/>
        <xdr:cNvCxnSpPr/>
      </xdr:nvCxnSpPr>
      <xdr:spPr>
        <a:xfrm flipV="1">
          <a:off x="2908300" y="16931539"/>
          <a:ext cx="889000" cy="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25882</xdr:rowOff>
    </xdr:from>
    <xdr:to>
      <xdr:col>15</xdr:col>
      <xdr:colOff>50800</xdr:colOff>
      <xdr:row>99</xdr:row>
      <xdr:rowOff>57899</xdr:rowOff>
    </xdr:to>
    <xdr:cxnSp macro="">
      <xdr:nvCxnSpPr>
        <xdr:cNvPr id="240" name="直線コネクタ 239"/>
        <xdr:cNvCxnSpPr/>
      </xdr:nvCxnSpPr>
      <xdr:spPr>
        <a:xfrm flipV="1">
          <a:off x="2019300" y="16999432"/>
          <a:ext cx="8890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57899</xdr:rowOff>
    </xdr:from>
    <xdr:to>
      <xdr:col>10</xdr:col>
      <xdr:colOff>114300</xdr:colOff>
      <xdr:row>99</xdr:row>
      <xdr:rowOff>128423</xdr:rowOff>
    </xdr:to>
    <xdr:cxnSp macro="">
      <xdr:nvCxnSpPr>
        <xdr:cNvPr id="243" name="直線コネクタ 242"/>
        <xdr:cNvCxnSpPr/>
      </xdr:nvCxnSpPr>
      <xdr:spPr>
        <a:xfrm flipV="1">
          <a:off x="1130300" y="17031449"/>
          <a:ext cx="889000" cy="7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151473</xdr:rowOff>
    </xdr:from>
    <xdr:to>
      <xdr:col>24</xdr:col>
      <xdr:colOff>114300</xdr:colOff>
      <xdr:row>99</xdr:row>
      <xdr:rowOff>81623</xdr:rowOff>
    </xdr:to>
    <xdr:sp macro="" textlink="">
      <xdr:nvSpPr>
        <xdr:cNvPr id="253" name="楕円 252"/>
        <xdr:cNvSpPr/>
      </xdr:nvSpPr>
      <xdr:spPr>
        <a:xfrm>
          <a:off x="4584700" y="169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66400</xdr:rowOff>
    </xdr:from>
    <xdr:ext cx="534377" cy="259045"/>
    <xdr:sp macro="" textlink="">
      <xdr:nvSpPr>
        <xdr:cNvPr id="254" name="扶助費該当値テキスト"/>
        <xdr:cNvSpPr txBox="1"/>
      </xdr:nvSpPr>
      <xdr:spPr>
        <a:xfrm>
          <a:off x="4686300" y="168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78639</xdr:rowOff>
    </xdr:from>
    <xdr:to>
      <xdr:col>20</xdr:col>
      <xdr:colOff>38100</xdr:colOff>
      <xdr:row>99</xdr:row>
      <xdr:rowOff>8789</xdr:rowOff>
    </xdr:to>
    <xdr:sp macro="" textlink="">
      <xdr:nvSpPr>
        <xdr:cNvPr id="255" name="楕円 254"/>
        <xdr:cNvSpPr/>
      </xdr:nvSpPr>
      <xdr:spPr>
        <a:xfrm>
          <a:off x="3746500" y="168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171366</xdr:rowOff>
    </xdr:from>
    <xdr:ext cx="534377" cy="259045"/>
    <xdr:sp macro="" textlink="">
      <xdr:nvSpPr>
        <xdr:cNvPr id="256" name="テキスト ボックス 255"/>
        <xdr:cNvSpPr txBox="1"/>
      </xdr:nvSpPr>
      <xdr:spPr>
        <a:xfrm>
          <a:off x="3530111" y="1697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146532</xdr:rowOff>
    </xdr:from>
    <xdr:to>
      <xdr:col>15</xdr:col>
      <xdr:colOff>101600</xdr:colOff>
      <xdr:row>99</xdr:row>
      <xdr:rowOff>76682</xdr:rowOff>
    </xdr:to>
    <xdr:sp macro="" textlink="">
      <xdr:nvSpPr>
        <xdr:cNvPr id="257" name="楕円 256"/>
        <xdr:cNvSpPr/>
      </xdr:nvSpPr>
      <xdr:spPr>
        <a:xfrm>
          <a:off x="2857500" y="169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67809</xdr:rowOff>
    </xdr:from>
    <xdr:ext cx="534377" cy="259045"/>
    <xdr:sp macro="" textlink="">
      <xdr:nvSpPr>
        <xdr:cNvPr id="258" name="テキスト ボックス 257"/>
        <xdr:cNvSpPr txBox="1"/>
      </xdr:nvSpPr>
      <xdr:spPr>
        <a:xfrm>
          <a:off x="2641111" y="1704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7099</xdr:rowOff>
    </xdr:from>
    <xdr:to>
      <xdr:col>10</xdr:col>
      <xdr:colOff>165100</xdr:colOff>
      <xdr:row>99</xdr:row>
      <xdr:rowOff>108699</xdr:rowOff>
    </xdr:to>
    <xdr:sp macro="" textlink="">
      <xdr:nvSpPr>
        <xdr:cNvPr id="259" name="楕円 258"/>
        <xdr:cNvSpPr/>
      </xdr:nvSpPr>
      <xdr:spPr>
        <a:xfrm>
          <a:off x="1968500" y="169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99826</xdr:rowOff>
    </xdr:from>
    <xdr:ext cx="534377" cy="259045"/>
    <xdr:sp macro="" textlink="">
      <xdr:nvSpPr>
        <xdr:cNvPr id="260" name="テキスト ボックス 259"/>
        <xdr:cNvSpPr txBox="1"/>
      </xdr:nvSpPr>
      <xdr:spPr>
        <a:xfrm>
          <a:off x="1752111" y="1707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77623</xdr:rowOff>
    </xdr:from>
    <xdr:to>
      <xdr:col>6</xdr:col>
      <xdr:colOff>38100</xdr:colOff>
      <xdr:row>100</xdr:row>
      <xdr:rowOff>7773</xdr:rowOff>
    </xdr:to>
    <xdr:sp macro="" textlink="">
      <xdr:nvSpPr>
        <xdr:cNvPr id="261" name="楕円 260"/>
        <xdr:cNvSpPr/>
      </xdr:nvSpPr>
      <xdr:spPr>
        <a:xfrm>
          <a:off x="1079500" y="170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170350</xdr:rowOff>
    </xdr:from>
    <xdr:ext cx="534377" cy="259045"/>
    <xdr:sp macro="" textlink="">
      <xdr:nvSpPr>
        <xdr:cNvPr id="262" name="テキスト ボックス 261"/>
        <xdr:cNvSpPr txBox="1"/>
      </xdr:nvSpPr>
      <xdr:spPr>
        <a:xfrm>
          <a:off x="863111" y="1714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169487</xdr:rowOff>
    </xdr:from>
    <xdr:to>
      <xdr:col>55</xdr:col>
      <xdr:colOff>0</xdr:colOff>
      <xdr:row>36</xdr:row>
      <xdr:rowOff>4247</xdr:rowOff>
    </xdr:to>
    <xdr:cxnSp macro="">
      <xdr:nvCxnSpPr>
        <xdr:cNvPr id="291" name="直線コネクタ 290"/>
        <xdr:cNvCxnSpPr/>
      </xdr:nvCxnSpPr>
      <xdr:spPr>
        <a:xfrm>
          <a:off x="9639300" y="6170237"/>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169281</xdr:rowOff>
    </xdr:from>
    <xdr:to>
      <xdr:col>50</xdr:col>
      <xdr:colOff>114300</xdr:colOff>
      <xdr:row>35</xdr:row>
      <xdr:rowOff>169487</xdr:rowOff>
    </xdr:to>
    <xdr:cxnSp macro="">
      <xdr:nvCxnSpPr>
        <xdr:cNvPr id="294" name="直線コネクタ 293"/>
        <xdr:cNvCxnSpPr/>
      </xdr:nvCxnSpPr>
      <xdr:spPr>
        <a:xfrm>
          <a:off x="8750300" y="617003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169281</xdr:rowOff>
    </xdr:from>
    <xdr:to>
      <xdr:col>45</xdr:col>
      <xdr:colOff>177800</xdr:colOff>
      <xdr:row>36</xdr:row>
      <xdr:rowOff>66373</xdr:rowOff>
    </xdr:to>
    <xdr:cxnSp macro="">
      <xdr:nvCxnSpPr>
        <xdr:cNvPr id="297" name="直線コネクタ 296"/>
        <xdr:cNvCxnSpPr/>
      </xdr:nvCxnSpPr>
      <xdr:spPr>
        <a:xfrm flipV="1">
          <a:off x="7861300" y="6170031"/>
          <a:ext cx="8890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66373</xdr:rowOff>
    </xdr:from>
    <xdr:to>
      <xdr:col>41</xdr:col>
      <xdr:colOff>50800</xdr:colOff>
      <xdr:row>36</xdr:row>
      <xdr:rowOff>90338</xdr:rowOff>
    </xdr:to>
    <xdr:cxnSp macro="">
      <xdr:nvCxnSpPr>
        <xdr:cNvPr id="300" name="直線コネクタ 299"/>
        <xdr:cNvCxnSpPr/>
      </xdr:nvCxnSpPr>
      <xdr:spPr>
        <a:xfrm flipV="1">
          <a:off x="6972300" y="6238573"/>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124897</xdr:rowOff>
    </xdr:from>
    <xdr:to>
      <xdr:col>55</xdr:col>
      <xdr:colOff>50800</xdr:colOff>
      <xdr:row>36</xdr:row>
      <xdr:rowOff>55047</xdr:rowOff>
    </xdr:to>
    <xdr:sp macro="" textlink="">
      <xdr:nvSpPr>
        <xdr:cNvPr id="310" name="楕円 309"/>
        <xdr:cNvSpPr/>
      </xdr:nvSpPr>
      <xdr:spPr>
        <a:xfrm>
          <a:off x="10426700" y="61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147774</xdr:rowOff>
    </xdr:from>
    <xdr:ext cx="534377" cy="259045"/>
    <xdr:sp macro="" textlink="">
      <xdr:nvSpPr>
        <xdr:cNvPr id="311" name="補助費等該当値テキスト"/>
        <xdr:cNvSpPr txBox="1"/>
      </xdr:nvSpPr>
      <xdr:spPr>
        <a:xfrm>
          <a:off x="10528300" y="597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118687</xdr:rowOff>
    </xdr:from>
    <xdr:to>
      <xdr:col>50</xdr:col>
      <xdr:colOff>165100</xdr:colOff>
      <xdr:row>36</xdr:row>
      <xdr:rowOff>48837</xdr:rowOff>
    </xdr:to>
    <xdr:sp macro="" textlink="">
      <xdr:nvSpPr>
        <xdr:cNvPr id="312" name="楕円 311"/>
        <xdr:cNvSpPr/>
      </xdr:nvSpPr>
      <xdr:spPr>
        <a:xfrm>
          <a:off x="9588500" y="61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65364</xdr:rowOff>
    </xdr:from>
    <xdr:ext cx="534377" cy="259045"/>
    <xdr:sp macro="" textlink="">
      <xdr:nvSpPr>
        <xdr:cNvPr id="313" name="テキスト ボックス 312"/>
        <xdr:cNvSpPr txBox="1"/>
      </xdr:nvSpPr>
      <xdr:spPr>
        <a:xfrm>
          <a:off x="9372111" y="58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118481</xdr:rowOff>
    </xdr:from>
    <xdr:to>
      <xdr:col>46</xdr:col>
      <xdr:colOff>38100</xdr:colOff>
      <xdr:row>36</xdr:row>
      <xdr:rowOff>48631</xdr:rowOff>
    </xdr:to>
    <xdr:sp macro="" textlink="">
      <xdr:nvSpPr>
        <xdr:cNvPr id="314" name="楕円 313"/>
        <xdr:cNvSpPr/>
      </xdr:nvSpPr>
      <xdr:spPr>
        <a:xfrm>
          <a:off x="8699500" y="611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65158</xdr:rowOff>
    </xdr:from>
    <xdr:ext cx="534377" cy="259045"/>
    <xdr:sp macro="" textlink="">
      <xdr:nvSpPr>
        <xdr:cNvPr id="315" name="テキスト ボックス 314"/>
        <xdr:cNvSpPr txBox="1"/>
      </xdr:nvSpPr>
      <xdr:spPr>
        <a:xfrm>
          <a:off x="8483111" y="5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15573</xdr:rowOff>
    </xdr:from>
    <xdr:to>
      <xdr:col>41</xdr:col>
      <xdr:colOff>101600</xdr:colOff>
      <xdr:row>36</xdr:row>
      <xdr:rowOff>117173</xdr:rowOff>
    </xdr:to>
    <xdr:sp macro="" textlink="">
      <xdr:nvSpPr>
        <xdr:cNvPr id="316" name="楕円 315"/>
        <xdr:cNvSpPr/>
      </xdr:nvSpPr>
      <xdr:spPr>
        <a:xfrm>
          <a:off x="7810500" y="618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133700</xdr:rowOff>
    </xdr:from>
    <xdr:ext cx="534377" cy="259045"/>
    <xdr:sp macro="" textlink="">
      <xdr:nvSpPr>
        <xdr:cNvPr id="317" name="テキスト ボックス 316"/>
        <xdr:cNvSpPr txBox="1"/>
      </xdr:nvSpPr>
      <xdr:spPr>
        <a:xfrm>
          <a:off x="7594111" y="596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39538</xdr:rowOff>
    </xdr:from>
    <xdr:to>
      <xdr:col>36</xdr:col>
      <xdr:colOff>165100</xdr:colOff>
      <xdr:row>36</xdr:row>
      <xdr:rowOff>141138</xdr:rowOff>
    </xdr:to>
    <xdr:sp macro="" textlink="">
      <xdr:nvSpPr>
        <xdr:cNvPr id="318" name="楕円 317"/>
        <xdr:cNvSpPr/>
      </xdr:nvSpPr>
      <xdr:spPr>
        <a:xfrm>
          <a:off x="6921500" y="62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157665</xdr:rowOff>
    </xdr:from>
    <xdr:ext cx="534377" cy="259045"/>
    <xdr:sp macro="" textlink="">
      <xdr:nvSpPr>
        <xdr:cNvPr id="319" name="テキスト ボックス 318"/>
        <xdr:cNvSpPr txBox="1"/>
      </xdr:nvSpPr>
      <xdr:spPr>
        <a:xfrm>
          <a:off x="6705111" y="59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21792</xdr:rowOff>
    </xdr:from>
    <xdr:to>
      <xdr:col>55</xdr:col>
      <xdr:colOff>0</xdr:colOff>
      <xdr:row>56</xdr:row>
      <xdr:rowOff>15104</xdr:rowOff>
    </xdr:to>
    <xdr:cxnSp macro="">
      <xdr:nvCxnSpPr>
        <xdr:cNvPr id="346" name="直線コネクタ 345"/>
        <xdr:cNvCxnSpPr/>
      </xdr:nvCxnSpPr>
      <xdr:spPr>
        <a:xfrm flipV="1">
          <a:off x="9639300" y="9451542"/>
          <a:ext cx="838200" cy="16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15104</xdr:rowOff>
    </xdr:from>
    <xdr:to>
      <xdr:col>50</xdr:col>
      <xdr:colOff>114300</xdr:colOff>
      <xdr:row>56</xdr:row>
      <xdr:rowOff>128577</xdr:rowOff>
    </xdr:to>
    <xdr:cxnSp macro="">
      <xdr:nvCxnSpPr>
        <xdr:cNvPr id="349" name="直線コネクタ 348"/>
        <xdr:cNvCxnSpPr/>
      </xdr:nvCxnSpPr>
      <xdr:spPr>
        <a:xfrm flipV="1">
          <a:off x="8750300" y="9616304"/>
          <a:ext cx="889000" cy="1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21189</xdr:rowOff>
    </xdr:from>
    <xdr:to>
      <xdr:col>45</xdr:col>
      <xdr:colOff>177800</xdr:colOff>
      <xdr:row>56</xdr:row>
      <xdr:rowOff>128577</xdr:rowOff>
    </xdr:to>
    <xdr:cxnSp macro="">
      <xdr:nvCxnSpPr>
        <xdr:cNvPr id="352" name="直線コネクタ 351"/>
        <xdr:cNvCxnSpPr/>
      </xdr:nvCxnSpPr>
      <xdr:spPr>
        <a:xfrm>
          <a:off x="7861300" y="9622389"/>
          <a:ext cx="889000" cy="10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21189</xdr:rowOff>
    </xdr:from>
    <xdr:to>
      <xdr:col>41</xdr:col>
      <xdr:colOff>50800</xdr:colOff>
      <xdr:row>56</xdr:row>
      <xdr:rowOff>158934</xdr:rowOff>
    </xdr:to>
    <xdr:cxnSp macro="">
      <xdr:nvCxnSpPr>
        <xdr:cNvPr id="355" name="直線コネクタ 354"/>
        <xdr:cNvCxnSpPr/>
      </xdr:nvCxnSpPr>
      <xdr:spPr>
        <a:xfrm flipV="1">
          <a:off x="6972300" y="9622389"/>
          <a:ext cx="889000" cy="1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142442</xdr:rowOff>
    </xdr:from>
    <xdr:to>
      <xdr:col>55</xdr:col>
      <xdr:colOff>50800</xdr:colOff>
      <xdr:row>55</xdr:row>
      <xdr:rowOff>72592</xdr:rowOff>
    </xdr:to>
    <xdr:sp macro="" textlink="">
      <xdr:nvSpPr>
        <xdr:cNvPr id="365" name="楕円 364"/>
        <xdr:cNvSpPr/>
      </xdr:nvSpPr>
      <xdr:spPr>
        <a:xfrm>
          <a:off x="10426700" y="94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165319</xdr:rowOff>
    </xdr:from>
    <xdr:ext cx="599010" cy="259045"/>
    <xdr:sp macro="" textlink="">
      <xdr:nvSpPr>
        <xdr:cNvPr id="366" name="普通建設事業費該当値テキスト"/>
        <xdr:cNvSpPr txBox="1"/>
      </xdr:nvSpPr>
      <xdr:spPr>
        <a:xfrm>
          <a:off x="10528300" y="92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135754</xdr:rowOff>
    </xdr:from>
    <xdr:to>
      <xdr:col>50</xdr:col>
      <xdr:colOff>165100</xdr:colOff>
      <xdr:row>56</xdr:row>
      <xdr:rowOff>65904</xdr:rowOff>
    </xdr:to>
    <xdr:sp macro="" textlink="">
      <xdr:nvSpPr>
        <xdr:cNvPr id="367" name="楕円 366"/>
        <xdr:cNvSpPr/>
      </xdr:nvSpPr>
      <xdr:spPr>
        <a:xfrm>
          <a:off x="9588500" y="9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82431</xdr:rowOff>
    </xdr:from>
    <xdr:ext cx="599010" cy="259045"/>
    <xdr:sp macro="" textlink="">
      <xdr:nvSpPr>
        <xdr:cNvPr id="368" name="テキスト ボックス 367"/>
        <xdr:cNvSpPr txBox="1"/>
      </xdr:nvSpPr>
      <xdr:spPr>
        <a:xfrm>
          <a:off x="9339795" y="93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77777</xdr:rowOff>
    </xdr:from>
    <xdr:to>
      <xdr:col>46</xdr:col>
      <xdr:colOff>38100</xdr:colOff>
      <xdr:row>57</xdr:row>
      <xdr:rowOff>7927</xdr:rowOff>
    </xdr:to>
    <xdr:sp macro="" textlink="">
      <xdr:nvSpPr>
        <xdr:cNvPr id="369" name="楕円 368"/>
        <xdr:cNvSpPr/>
      </xdr:nvSpPr>
      <xdr:spPr>
        <a:xfrm>
          <a:off x="8699500" y="96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170504</xdr:rowOff>
    </xdr:from>
    <xdr:ext cx="534377" cy="259045"/>
    <xdr:sp macro="" textlink="">
      <xdr:nvSpPr>
        <xdr:cNvPr id="370" name="テキスト ボックス 369"/>
        <xdr:cNvSpPr txBox="1"/>
      </xdr:nvSpPr>
      <xdr:spPr>
        <a:xfrm>
          <a:off x="8483111" y="977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141839</xdr:rowOff>
    </xdr:from>
    <xdr:to>
      <xdr:col>41</xdr:col>
      <xdr:colOff>101600</xdr:colOff>
      <xdr:row>56</xdr:row>
      <xdr:rowOff>71989</xdr:rowOff>
    </xdr:to>
    <xdr:sp macro="" textlink="">
      <xdr:nvSpPr>
        <xdr:cNvPr id="371" name="楕円 370"/>
        <xdr:cNvSpPr/>
      </xdr:nvSpPr>
      <xdr:spPr>
        <a:xfrm>
          <a:off x="7810500" y="95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63116</xdr:rowOff>
    </xdr:from>
    <xdr:ext cx="599010" cy="259045"/>
    <xdr:sp macro="" textlink="">
      <xdr:nvSpPr>
        <xdr:cNvPr id="372" name="テキスト ボックス 371"/>
        <xdr:cNvSpPr txBox="1"/>
      </xdr:nvSpPr>
      <xdr:spPr>
        <a:xfrm>
          <a:off x="7561795" y="966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108134</xdr:rowOff>
    </xdr:from>
    <xdr:to>
      <xdr:col>36</xdr:col>
      <xdr:colOff>165100</xdr:colOff>
      <xdr:row>57</xdr:row>
      <xdr:rowOff>38284</xdr:rowOff>
    </xdr:to>
    <xdr:sp macro="" textlink="">
      <xdr:nvSpPr>
        <xdr:cNvPr id="373" name="楕円 372"/>
        <xdr:cNvSpPr/>
      </xdr:nvSpPr>
      <xdr:spPr>
        <a:xfrm>
          <a:off x="6921500" y="97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29411</xdr:rowOff>
    </xdr:from>
    <xdr:ext cx="534377" cy="259045"/>
    <xdr:sp macro="" textlink="">
      <xdr:nvSpPr>
        <xdr:cNvPr id="374" name="テキスト ボックス 373"/>
        <xdr:cNvSpPr txBox="1"/>
      </xdr:nvSpPr>
      <xdr:spPr>
        <a:xfrm>
          <a:off x="6705111" y="980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122740</xdr:rowOff>
    </xdr:from>
    <xdr:to>
      <xdr:col>55</xdr:col>
      <xdr:colOff>0</xdr:colOff>
      <xdr:row>76</xdr:row>
      <xdr:rowOff>88472</xdr:rowOff>
    </xdr:to>
    <xdr:cxnSp macro="">
      <xdr:nvCxnSpPr>
        <xdr:cNvPr id="405" name="直線コネクタ 404"/>
        <xdr:cNvCxnSpPr/>
      </xdr:nvCxnSpPr>
      <xdr:spPr>
        <a:xfrm flipV="1">
          <a:off x="9639300" y="12981490"/>
          <a:ext cx="838200" cy="1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88472</xdr:rowOff>
    </xdr:from>
    <xdr:to>
      <xdr:col>50</xdr:col>
      <xdr:colOff>114300</xdr:colOff>
      <xdr:row>76</xdr:row>
      <xdr:rowOff>167089</xdr:rowOff>
    </xdr:to>
    <xdr:cxnSp macro="">
      <xdr:nvCxnSpPr>
        <xdr:cNvPr id="408" name="直線コネクタ 407"/>
        <xdr:cNvCxnSpPr/>
      </xdr:nvCxnSpPr>
      <xdr:spPr>
        <a:xfrm flipV="1">
          <a:off x="8750300" y="13118672"/>
          <a:ext cx="889000" cy="7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167089</xdr:rowOff>
    </xdr:from>
    <xdr:to>
      <xdr:col>45</xdr:col>
      <xdr:colOff>177800</xdr:colOff>
      <xdr:row>77</xdr:row>
      <xdr:rowOff>99989</xdr:rowOff>
    </xdr:to>
    <xdr:cxnSp macro="">
      <xdr:nvCxnSpPr>
        <xdr:cNvPr id="411" name="直線コネクタ 410"/>
        <xdr:cNvCxnSpPr/>
      </xdr:nvCxnSpPr>
      <xdr:spPr>
        <a:xfrm flipV="1">
          <a:off x="7861300" y="13197289"/>
          <a:ext cx="889000" cy="10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71940</xdr:rowOff>
    </xdr:from>
    <xdr:to>
      <xdr:col>55</xdr:col>
      <xdr:colOff>50800</xdr:colOff>
      <xdr:row>76</xdr:row>
      <xdr:rowOff>2090</xdr:rowOff>
    </xdr:to>
    <xdr:sp macro="" textlink="">
      <xdr:nvSpPr>
        <xdr:cNvPr id="421" name="楕円 420"/>
        <xdr:cNvSpPr/>
      </xdr:nvSpPr>
      <xdr:spPr>
        <a:xfrm>
          <a:off x="10426700" y="129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94817</xdr:rowOff>
    </xdr:from>
    <xdr:ext cx="534377" cy="259045"/>
    <xdr:sp macro="" textlink="">
      <xdr:nvSpPr>
        <xdr:cNvPr id="422" name="普通建設事業費 （ うち新規整備　）該当値テキスト"/>
        <xdr:cNvSpPr txBox="1"/>
      </xdr:nvSpPr>
      <xdr:spPr>
        <a:xfrm>
          <a:off x="10528300" y="127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37672</xdr:rowOff>
    </xdr:from>
    <xdr:to>
      <xdr:col>50</xdr:col>
      <xdr:colOff>165100</xdr:colOff>
      <xdr:row>76</xdr:row>
      <xdr:rowOff>139272</xdr:rowOff>
    </xdr:to>
    <xdr:sp macro="" textlink="">
      <xdr:nvSpPr>
        <xdr:cNvPr id="423" name="楕円 422"/>
        <xdr:cNvSpPr/>
      </xdr:nvSpPr>
      <xdr:spPr>
        <a:xfrm>
          <a:off x="9588500" y="1306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155799</xdr:rowOff>
    </xdr:from>
    <xdr:ext cx="534377" cy="259045"/>
    <xdr:sp macro="" textlink="">
      <xdr:nvSpPr>
        <xdr:cNvPr id="424" name="テキスト ボックス 423"/>
        <xdr:cNvSpPr txBox="1"/>
      </xdr:nvSpPr>
      <xdr:spPr>
        <a:xfrm>
          <a:off x="9372111" y="1284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116289</xdr:rowOff>
    </xdr:from>
    <xdr:to>
      <xdr:col>46</xdr:col>
      <xdr:colOff>38100</xdr:colOff>
      <xdr:row>77</xdr:row>
      <xdr:rowOff>46439</xdr:rowOff>
    </xdr:to>
    <xdr:sp macro="" textlink="">
      <xdr:nvSpPr>
        <xdr:cNvPr id="425" name="楕円 424"/>
        <xdr:cNvSpPr/>
      </xdr:nvSpPr>
      <xdr:spPr>
        <a:xfrm>
          <a:off x="8699500" y="131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62965</xdr:rowOff>
    </xdr:from>
    <xdr:ext cx="534377" cy="259045"/>
    <xdr:sp macro="" textlink="">
      <xdr:nvSpPr>
        <xdr:cNvPr id="426" name="テキスト ボックス 425"/>
        <xdr:cNvSpPr txBox="1"/>
      </xdr:nvSpPr>
      <xdr:spPr>
        <a:xfrm>
          <a:off x="8483111" y="129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49189</xdr:rowOff>
    </xdr:from>
    <xdr:to>
      <xdr:col>41</xdr:col>
      <xdr:colOff>101600</xdr:colOff>
      <xdr:row>77</xdr:row>
      <xdr:rowOff>150789</xdr:rowOff>
    </xdr:to>
    <xdr:sp macro="" textlink="">
      <xdr:nvSpPr>
        <xdr:cNvPr id="427" name="楕円 426"/>
        <xdr:cNvSpPr/>
      </xdr:nvSpPr>
      <xdr:spPr>
        <a:xfrm>
          <a:off x="7810500" y="132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141916</xdr:rowOff>
    </xdr:from>
    <xdr:ext cx="534377" cy="259045"/>
    <xdr:sp macro="" textlink="">
      <xdr:nvSpPr>
        <xdr:cNvPr id="428" name="テキスト ボックス 427"/>
        <xdr:cNvSpPr txBox="1"/>
      </xdr:nvSpPr>
      <xdr:spPr>
        <a:xfrm>
          <a:off x="7594111" y="133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118425</xdr:rowOff>
    </xdr:from>
    <xdr:to>
      <xdr:col>55</xdr:col>
      <xdr:colOff>0</xdr:colOff>
      <xdr:row>97</xdr:row>
      <xdr:rowOff>127402</xdr:rowOff>
    </xdr:to>
    <xdr:cxnSp macro="">
      <xdr:nvCxnSpPr>
        <xdr:cNvPr id="457" name="直線コネクタ 456"/>
        <xdr:cNvCxnSpPr/>
      </xdr:nvCxnSpPr>
      <xdr:spPr>
        <a:xfrm flipV="1">
          <a:off x="9639300" y="16577625"/>
          <a:ext cx="838200" cy="18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127402</xdr:rowOff>
    </xdr:from>
    <xdr:to>
      <xdr:col>50</xdr:col>
      <xdr:colOff>114300</xdr:colOff>
      <xdr:row>98</xdr:row>
      <xdr:rowOff>130525</xdr:rowOff>
    </xdr:to>
    <xdr:cxnSp macro="">
      <xdr:nvCxnSpPr>
        <xdr:cNvPr id="460" name="直線コネクタ 459"/>
        <xdr:cNvCxnSpPr/>
      </xdr:nvCxnSpPr>
      <xdr:spPr>
        <a:xfrm flipV="1">
          <a:off x="8750300" y="16758052"/>
          <a:ext cx="889000" cy="17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63432</xdr:rowOff>
    </xdr:from>
    <xdr:to>
      <xdr:col>45</xdr:col>
      <xdr:colOff>177800</xdr:colOff>
      <xdr:row>98</xdr:row>
      <xdr:rowOff>130525</xdr:rowOff>
    </xdr:to>
    <xdr:cxnSp macro="">
      <xdr:nvCxnSpPr>
        <xdr:cNvPr id="463" name="直線コネクタ 462"/>
        <xdr:cNvCxnSpPr/>
      </xdr:nvCxnSpPr>
      <xdr:spPr>
        <a:xfrm>
          <a:off x="7861300" y="16865532"/>
          <a:ext cx="889000" cy="6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67625</xdr:rowOff>
    </xdr:from>
    <xdr:to>
      <xdr:col>55</xdr:col>
      <xdr:colOff>50800</xdr:colOff>
      <xdr:row>96</xdr:row>
      <xdr:rowOff>169225</xdr:rowOff>
    </xdr:to>
    <xdr:sp macro="" textlink="">
      <xdr:nvSpPr>
        <xdr:cNvPr id="473" name="楕円 472"/>
        <xdr:cNvSpPr/>
      </xdr:nvSpPr>
      <xdr:spPr>
        <a:xfrm>
          <a:off x="10426700" y="1652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90502</xdr:rowOff>
    </xdr:from>
    <xdr:ext cx="534377" cy="259045"/>
    <xdr:sp macro="" textlink="">
      <xdr:nvSpPr>
        <xdr:cNvPr id="474" name="普通建設事業費 （ うち更新整備　）該当値テキスト"/>
        <xdr:cNvSpPr txBox="1"/>
      </xdr:nvSpPr>
      <xdr:spPr>
        <a:xfrm>
          <a:off x="10528300" y="1637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76602</xdr:rowOff>
    </xdr:from>
    <xdr:to>
      <xdr:col>50</xdr:col>
      <xdr:colOff>165100</xdr:colOff>
      <xdr:row>98</xdr:row>
      <xdr:rowOff>6752</xdr:rowOff>
    </xdr:to>
    <xdr:sp macro="" textlink="">
      <xdr:nvSpPr>
        <xdr:cNvPr id="475" name="楕円 474"/>
        <xdr:cNvSpPr/>
      </xdr:nvSpPr>
      <xdr:spPr>
        <a:xfrm>
          <a:off x="9588500" y="167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169329</xdr:rowOff>
    </xdr:from>
    <xdr:ext cx="534377" cy="259045"/>
    <xdr:sp macro="" textlink="">
      <xdr:nvSpPr>
        <xdr:cNvPr id="476" name="テキスト ボックス 475"/>
        <xdr:cNvSpPr txBox="1"/>
      </xdr:nvSpPr>
      <xdr:spPr>
        <a:xfrm>
          <a:off x="9372111" y="167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79725</xdr:rowOff>
    </xdr:from>
    <xdr:to>
      <xdr:col>46</xdr:col>
      <xdr:colOff>38100</xdr:colOff>
      <xdr:row>99</xdr:row>
      <xdr:rowOff>9875</xdr:rowOff>
    </xdr:to>
    <xdr:sp macro="" textlink="">
      <xdr:nvSpPr>
        <xdr:cNvPr id="477" name="楕円 476"/>
        <xdr:cNvSpPr/>
      </xdr:nvSpPr>
      <xdr:spPr>
        <a:xfrm>
          <a:off x="8699500" y="168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1002</xdr:rowOff>
    </xdr:from>
    <xdr:ext cx="534377" cy="259045"/>
    <xdr:sp macro="" textlink="">
      <xdr:nvSpPr>
        <xdr:cNvPr id="478" name="テキスト ボックス 477"/>
        <xdr:cNvSpPr txBox="1"/>
      </xdr:nvSpPr>
      <xdr:spPr>
        <a:xfrm>
          <a:off x="8483111" y="1697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12632</xdr:rowOff>
    </xdr:from>
    <xdr:to>
      <xdr:col>41</xdr:col>
      <xdr:colOff>101600</xdr:colOff>
      <xdr:row>98</xdr:row>
      <xdr:rowOff>114232</xdr:rowOff>
    </xdr:to>
    <xdr:sp macro="" textlink="">
      <xdr:nvSpPr>
        <xdr:cNvPr id="479" name="楕円 478"/>
        <xdr:cNvSpPr/>
      </xdr:nvSpPr>
      <xdr:spPr>
        <a:xfrm>
          <a:off x="7810500" y="168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105359</xdr:rowOff>
    </xdr:from>
    <xdr:ext cx="534377" cy="259045"/>
    <xdr:sp macro="" textlink="">
      <xdr:nvSpPr>
        <xdr:cNvPr id="480" name="テキスト ボックス 479"/>
        <xdr:cNvSpPr txBox="1"/>
      </xdr:nvSpPr>
      <xdr:spPr>
        <a:xfrm>
          <a:off x="7594111" y="1690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30391</xdr:rowOff>
    </xdr:from>
    <xdr:to>
      <xdr:col>85</xdr:col>
      <xdr:colOff>127000</xdr:colOff>
      <xdr:row>39</xdr:row>
      <xdr:rowOff>41821</xdr:rowOff>
    </xdr:to>
    <xdr:cxnSp macro="">
      <xdr:nvCxnSpPr>
        <xdr:cNvPr id="509" name="直線コネクタ 508"/>
        <xdr:cNvCxnSpPr/>
      </xdr:nvCxnSpPr>
      <xdr:spPr>
        <a:xfrm flipV="1">
          <a:off x="15481300" y="671694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35319</xdr:rowOff>
    </xdr:from>
    <xdr:to>
      <xdr:col>81</xdr:col>
      <xdr:colOff>50800</xdr:colOff>
      <xdr:row>39</xdr:row>
      <xdr:rowOff>41821</xdr:rowOff>
    </xdr:to>
    <xdr:cxnSp macro="">
      <xdr:nvCxnSpPr>
        <xdr:cNvPr id="512" name="直線コネクタ 511"/>
        <xdr:cNvCxnSpPr/>
      </xdr:nvCxnSpPr>
      <xdr:spPr>
        <a:xfrm>
          <a:off x="14592300" y="6721869"/>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35319</xdr:rowOff>
    </xdr:from>
    <xdr:to>
      <xdr:col>76</xdr:col>
      <xdr:colOff>114300</xdr:colOff>
      <xdr:row>39</xdr:row>
      <xdr:rowOff>40513</xdr:rowOff>
    </xdr:to>
    <xdr:cxnSp macro="">
      <xdr:nvCxnSpPr>
        <xdr:cNvPr id="515" name="直線コネクタ 514"/>
        <xdr:cNvCxnSpPr/>
      </xdr:nvCxnSpPr>
      <xdr:spPr>
        <a:xfrm flipV="1">
          <a:off x="13703300" y="6721869"/>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40513</xdr:rowOff>
    </xdr:from>
    <xdr:to>
      <xdr:col>71</xdr:col>
      <xdr:colOff>177800</xdr:colOff>
      <xdr:row>39</xdr:row>
      <xdr:rowOff>41377</xdr:rowOff>
    </xdr:to>
    <xdr:cxnSp macro="">
      <xdr:nvCxnSpPr>
        <xdr:cNvPr id="518" name="直線コネクタ 517"/>
        <xdr:cNvCxnSpPr/>
      </xdr:nvCxnSpPr>
      <xdr:spPr>
        <a:xfrm flipV="1">
          <a:off x="12814300" y="6727063"/>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151041</xdr:rowOff>
    </xdr:from>
    <xdr:to>
      <xdr:col>85</xdr:col>
      <xdr:colOff>177800</xdr:colOff>
      <xdr:row>39</xdr:row>
      <xdr:rowOff>81191</xdr:rowOff>
    </xdr:to>
    <xdr:sp macro="" textlink="">
      <xdr:nvSpPr>
        <xdr:cNvPr id="528" name="楕円 527"/>
        <xdr:cNvSpPr/>
      </xdr:nvSpPr>
      <xdr:spPr>
        <a:xfrm>
          <a:off x="16268700" y="66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162471</xdr:rowOff>
    </xdr:from>
    <xdr:to>
      <xdr:col>81</xdr:col>
      <xdr:colOff>101600</xdr:colOff>
      <xdr:row>39</xdr:row>
      <xdr:rowOff>92621</xdr:rowOff>
    </xdr:to>
    <xdr:sp macro="" textlink="">
      <xdr:nvSpPr>
        <xdr:cNvPr id="530" name="楕円 529"/>
        <xdr:cNvSpPr/>
      </xdr:nvSpPr>
      <xdr:spPr>
        <a:xfrm>
          <a:off x="154305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83748</xdr:rowOff>
    </xdr:from>
    <xdr:ext cx="378565" cy="259045"/>
    <xdr:sp macro="" textlink="">
      <xdr:nvSpPr>
        <xdr:cNvPr id="531" name="テキスト ボックス 530"/>
        <xdr:cNvSpPr txBox="1"/>
      </xdr:nvSpPr>
      <xdr:spPr>
        <a:xfrm>
          <a:off x="15292017" y="6770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155969</xdr:rowOff>
    </xdr:from>
    <xdr:to>
      <xdr:col>76</xdr:col>
      <xdr:colOff>165100</xdr:colOff>
      <xdr:row>39</xdr:row>
      <xdr:rowOff>86119</xdr:rowOff>
    </xdr:to>
    <xdr:sp macro="" textlink="">
      <xdr:nvSpPr>
        <xdr:cNvPr id="532" name="楕円 531"/>
        <xdr:cNvSpPr/>
      </xdr:nvSpPr>
      <xdr:spPr>
        <a:xfrm>
          <a:off x="14541500" y="66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77246</xdr:rowOff>
    </xdr:from>
    <xdr:ext cx="378565" cy="259045"/>
    <xdr:sp macro="" textlink="">
      <xdr:nvSpPr>
        <xdr:cNvPr id="533" name="テキスト ボックス 532"/>
        <xdr:cNvSpPr txBox="1"/>
      </xdr:nvSpPr>
      <xdr:spPr>
        <a:xfrm>
          <a:off x="14403017" y="676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161163</xdr:rowOff>
    </xdr:from>
    <xdr:to>
      <xdr:col>72</xdr:col>
      <xdr:colOff>38100</xdr:colOff>
      <xdr:row>39</xdr:row>
      <xdr:rowOff>91313</xdr:rowOff>
    </xdr:to>
    <xdr:sp macro="" textlink="">
      <xdr:nvSpPr>
        <xdr:cNvPr id="534" name="楕円 533"/>
        <xdr:cNvSpPr/>
      </xdr:nvSpPr>
      <xdr:spPr>
        <a:xfrm>
          <a:off x="13652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82440</xdr:rowOff>
    </xdr:from>
    <xdr:ext cx="378565" cy="259045"/>
    <xdr:sp macro="" textlink="">
      <xdr:nvSpPr>
        <xdr:cNvPr id="535" name="テキスト ボックス 534"/>
        <xdr:cNvSpPr txBox="1"/>
      </xdr:nvSpPr>
      <xdr:spPr>
        <a:xfrm>
          <a:off x="13514017" y="6768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162027</xdr:rowOff>
    </xdr:from>
    <xdr:to>
      <xdr:col>67</xdr:col>
      <xdr:colOff>101600</xdr:colOff>
      <xdr:row>39</xdr:row>
      <xdr:rowOff>92177</xdr:rowOff>
    </xdr:to>
    <xdr:sp macro="" textlink="">
      <xdr:nvSpPr>
        <xdr:cNvPr id="536" name="楕円 535"/>
        <xdr:cNvSpPr/>
      </xdr:nvSpPr>
      <xdr:spPr>
        <a:xfrm>
          <a:off x="12763500" y="66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83304</xdr:rowOff>
    </xdr:from>
    <xdr:ext cx="378565" cy="259045"/>
    <xdr:sp macro="" textlink="">
      <xdr:nvSpPr>
        <xdr:cNvPr id="537" name="テキスト ボックス 536"/>
        <xdr:cNvSpPr txBox="1"/>
      </xdr:nvSpPr>
      <xdr:spPr>
        <a:xfrm>
          <a:off x="12625017" y="67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166424</xdr:rowOff>
    </xdr:from>
    <xdr:to>
      <xdr:col>85</xdr:col>
      <xdr:colOff>127000</xdr:colOff>
      <xdr:row>77</xdr:row>
      <xdr:rowOff>96140</xdr:rowOff>
    </xdr:to>
    <xdr:cxnSp macro="">
      <xdr:nvCxnSpPr>
        <xdr:cNvPr id="623" name="直線コネクタ 622"/>
        <xdr:cNvCxnSpPr/>
      </xdr:nvCxnSpPr>
      <xdr:spPr>
        <a:xfrm>
          <a:off x="15481300" y="13196624"/>
          <a:ext cx="838200" cy="10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104491</xdr:rowOff>
    </xdr:from>
    <xdr:to>
      <xdr:col>81</xdr:col>
      <xdr:colOff>50800</xdr:colOff>
      <xdr:row>76</xdr:row>
      <xdr:rowOff>166424</xdr:rowOff>
    </xdr:to>
    <xdr:cxnSp macro="">
      <xdr:nvCxnSpPr>
        <xdr:cNvPr id="626" name="直線コネクタ 625"/>
        <xdr:cNvCxnSpPr/>
      </xdr:nvCxnSpPr>
      <xdr:spPr>
        <a:xfrm>
          <a:off x="14592300" y="13134691"/>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104491</xdr:rowOff>
    </xdr:from>
    <xdr:to>
      <xdr:col>76</xdr:col>
      <xdr:colOff>114300</xdr:colOff>
      <xdr:row>76</xdr:row>
      <xdr:rowOff>111509</xdr:rowOff>
    </xdr:to>
    <xdr:cxnSp macro="">
      <xdr:nvCxnSpPr>
        <xdr:cNvPr id="629" name="直線コネクタ 628"/>
        <xdr:cNvCxnSpPr/>
      </xdr:nvCxnSpPr>
      <xdr:spPr>
        <a:xfrm flipV="1">
          <a:off x="13703300" y="13134691"/>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111509</xdr:rowOff>
    </xdr:from>
    <xdr:to>
      <xdr:col>71</xdr:col>
      <xdr:colOff>177800</xdr:colOff>
      <xdr:row>76</xdr:row>
      <xdr:rowOff>118658</xdr:rowOff>
    </xdr:to>
    <xdr:cxnSp macro="">
      <xdr:nvCxnSpPr>
        <xdr:cNvPr id="632" name="直線コネクタ 631"/>
        <xdr:cNvCxnSpPr/>
      </xdr:nvCxnSpPr>
      <xdr:spPr>
        <a:xfrm flipV="1">
          <a:off x="12814300" y="13141709"/>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45340</xdr:rowOff>
    </xdr:from>
    <xdr:to>
      <xdr:col>85</xdr:col>
      <xdr:colOff>177800</xdr:colOff>
      <xdr:row>77</xdr:row>
      <xdr:rowOff>146940</xdr:rowOff>
    </xdr:to>
    <xdr:sp macro="" textlink="">
      <xdr:nvSpPr>
        <xdr:cNvPr id="642" name="楕円 641"/>
        <xdr:cNvSpPr/>
      </xdr:nvSpPr>
      <xdr:spPr>
        <a:xfrm>
          <a:off x="16268700" y="132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68217</xdr:rowOff>
    </xdr:from>
    <xdr:ext cx="534377" cy="259045"/>
    <xdr:sp macro="" textlink="">
      <xdr:nvSpPr>
        <xdr:cNvPr id="643" name="公債費該当値テキスト"/>
        <xdr:cNvSpPr txBox="1"/>
      </xdr:nvSpPr>
      <xdr:spPr>
        <a:xfrm>
          <a:off x="16370300" y="130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115624</xdr:rowOff>
    </xdr:from>
    <xdr:to>
      <xdr:col>81</xdr:col>
      <xdr:colOff>101600</xdr:colOff>
      <xdr:row>77</xdr:row>
      <xdr:rowOff>45774</xdr:rowOff>
    </xdr:to>
    <xdr:sp macro="" textlink="">
      <xdr:nvSpPr>
        <xdr:cNvPr id="644" name="楕円 643"/>
        <xdr:cNvSpPr/>
      </xdr:nvSpPr>
      <xdr:spPr>
        <a:xfrm>
          <a:off x="15430500" y="131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62300</xdr:rowOff>
    </xdr:from>
    <xdr:ext cx="599010" cy="259045"/>
    <xdr:sp macro="" textlink="">
      <xdr:nvSpPr>
        <xdr:cNvPr id="645" name="テキスト ボックス 644"/>
        <xdr:cNvSpPr txBox="1"/>
      </xdr:nvSpPr>
      <xdr:spPr>
        <a:xfrm>
          <a:off x="15181795" y="1292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53691</xdr:rowOff>
    </xdr:from>
    <xdr:to>
      <xdr:col>76</xdr:col>
      <xdr:colOff>165100</xdr:colOff>
      <xdr:row>76</xdr:row>
      <xdr:rowOff>155291</xdr:rowOff>
    </xdr:to>
    <xdr:sp macro="" textlink="">
      <xdr:nvSpPr>
        <xdr:cNvPr id="646" name="楕円 645"/>
        <xdr:cNvSpPr/>
      </xdr:nvSpPr>
      <xdr:spPr>
        <a:xfrm>
          <a:off x="14541500" y="130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369</xdr:rowOff>
    </xdr:from>
    <xdr:ext cx="599010" cy="259045"/>
    <xdr:sp macro="" textlink="">
      <xdr:nvSpPr>
        <xdr:cNvPr id="647" name="テキスト ボックス 646"/>
        <xdr:cNvSpPr txBox="1"/>
      </xdr:nvSpPr>
      <xdr:spPr>
        <a:xfrm>
          <a:off x="14292795" y="1285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60709</xdr:rowOff>
    </xdr:from>
    <xdr:to>
      <xdr:col>72</xdr:col>
      <xdr:colOff>38100</xdr:colOff>
      <xdr:row>76</xdr:row>
      <xdr:rowOff>162309</xdr:rowOff>
    </xdr:to>
    <xdr:sp macro="" textlink="">
      <xdr:nvSpPr>
        <xdr:cNvPr id="648" name="楕円 647"/>
        <xdr:cNvSpPr/>
      </xdr:nvSpPr>
      <xdr:spPr>
        <a:xfrm>
          <a:off x="13652500" y="130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7386</xdr:rowOff>
    </xdr:from>
    <xdr:ext cx="599010" cy="259045"/>
    <xdr:sp macro="" textlink="">
      <xdr:nvSpPr>
        <xdr:cNvPr id="649" name="テキスト ボックス 648"/>
        <xdr:cNvSpPr txBox="1"/>
      </xdr:nvSpPr>
      <xdr:spPr>
        <a:xfrm>
          <a:off x="13403795" y="1286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67858</xdr:rowOff>
    </xdr:from>
    <xdr:to>
      <xdr:col>67</xdr:col>
      <xdr:colOff>101600</xdr:colOff>
      <xdr:row>76</xdr:row>
      <xdr:rowOff>169458</xdr:rowOff>
    </xdr:to>
    <xdr:sp macro="" textlink="">
      <xdr:nvSpPr>
        <xdr:cNvPr id="650" name="楕円 649"/>
        <xdr:cNvSpPr/>
      </xdr:nvSpPr>
      <xdr:spPr>
        <a:xfrm>
          <a:off x="12763500" y="130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14534</xdr:rowOff>
    </xdr:from>
    <xdr:ext cx="599010" cy="259045"/>
    <xdr:sp macro="" textlink="">
      <xdr:nvSpPr>
        <xdr:cNvPr id="651" name="テキスト ボックス 650"/>
        <xdr:cNvSpPr txBox="1"/>
      </xdr:nvSpPr>
      <xdr:spPr>
        <a:xfrm>
          <a:off x="12514795" y="1287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89576</xdr:rowOff>
    </xdr:from>
    <xdr:to>
      <xdr:col>85</xdr:col>
      <xdr:colOff>127000</xdr:colOff>
      <xdr:row>99</xdr:row>
      <xdr:rowOff>9641</xdr:rowOff>
    </xdr:to>
    <xdr:cxnSp macro="">
      <xdr:nvCxnSpPr>
        <xdr:cNvPr id="680" name="直線コネクタ 679"/>
        <xdr:cNvCxnSpPr/>
      </xdr:nvCxnSpPr>
      <xdr:spPr>
        <a:xfrm flipV="1">
          <a:off x="15481300" y="16891676"/>
          <a:ext cx="838200" cy="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60261</xdr:rowOff>
    </xdr:from>
    <xdr:to>
      <xdr:col>81</xdr:col>
      <xdr:colOff>50800</xdr:colOff>
      <xdr:row>99</xdr:row>
      <xdr:rowOff>9641</xdr:rowOff>
    </xdr:to>
    <xdr:cxnSp macro="">
      <xdr:nvCxnSpPr>
        <xdr:cNvPr id="683" name="直線コネクタ 682"/>
        <xdr:cNvCxnSpPr/>
      </xdr:nvCxnSpPr>
      <xdr:spPr>
        <a:xfrm>
          <a:off x="14592300" y="16690911"/>
          <a:ext cx="889000" cy="29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146802</xdr:rowOff>
    </xdr:from>
    <xdr:to>
      <xdr:col>76</xdr:col>
      <xdr:colOff>114300</xdr:colOff>
      <xdr:row>97</xdr:row>
      <xdr:rowOff>60261</xdr:rowOff>
    </xdr:to>
    <xdr:cxnSp macro="">
      <xdr:nvCxnSpPr>
        <xdr:cNvPr id="686" name="直線コネクタ 685"/>
        <xdr:cNvCxnSpPr/>
      </xdr:nvCxnSpPr>
      <xdr:spPr>
        <a:xfrm>
          <a:off x="13703300" y="16606002"/>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146802</xdr:rowOff>
    </xdr:from>
    <xdr:to>
      <xdr:col>71</xdr:col>
      <xdr:colOff>177800</xdr:colOff>
      <xdr:row>97</xdr:row>
      <xdr:rowOff>28570</xdr:rowOff>
    </xdr:to>
    <xdr:cxnSp macro="">
      <xdr:nvCxnSpPr>
        <xdr:cNvPr id="689" name="直線コネクタ 688"/>
        <xdr:cNvCxnSpPr/>
      </xdr:nvCxnSpPr>
      <xdr:spPr>
        <a:xfrm flipV="1">
          <a:off x="12814300" y="16606002"/>
          <a:ext cx="8890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1" name="テキスト ボックス 690"/>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38776</xdr:rowOff>
    </xdr:from>
    <xdr:to>
      <xdr:col>85</xdr:col>
      <xdr:colOff>177800</xdr:colOff>
      <xdr:row>98</xdr:row>
      <xdr:rowOff>140376</xdr:rowOff>
    </xdr:to>
    <xdr:sp macro="" textlink="">
      <xdr:nvSpPr>
        <xdr:cNvPr id="699" name="楕円 698"/>
        <xdr:cNvSpPr/>
      </xdr:nvSpPr>
      <xdr:spPr>
        <a:xfrm>
          <a:off x="16268700" y="168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160931</xdr:rowOff>
    </xdr:from>
    <xdr:ext cx="534377" cy="259045"/>
    <xdr:sp macro="" textlink="">
      <xdr:nvSpPr>
        <xdr:cNvPr id="700" name="積立金該当値テキスト"/>
        <xdr:cNvSpPr txBox="1"/>
      </xdr:nvSpPr>
      <xdr:spPr>
        <a:xfrm>
          <a:off x="16370300" y="1679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130291</xdr:rowOff>
    </xdr:from>
    <xdr:to>
      <xdr:col>81</xdr:col>
      <xdr:colOff>101600</xdr:colOff>
      <xdr:row>99</xdr:row>
      <xdr:rowOff>60441</xdr:rowOff>
    </xdr:to>
    <xdr:sp macro="" textlink="">
      <xdr:nvSpPr>
        <xdr:cNvPr id="701" name="楕円 700"/>
        <xdr:cNvSpPr/>
      </xdr:nvSpPr>
      <xdr:spPr>
        <a:xfrm>
          <a:off x="15430500" y="169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51568</xdr:rowOff>
    </xdr:from>
    <xdr:ext cx="469744" cy="259045"/>
    <xdr:sp macro="" textlink="">
      <xdr:nvSpPr>
        <xdr:cNvPr id="702" name="テキスト ボックス 701"/>
        <xdr:cNvSpPr txBox="1"/>
      </xdr:nvSpPr>
      <xdr:spPr>
        <a:xfrm>
          <a:off x="15246428" y="170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9461</xdr:rowOff>
    </xdr:from>
    <xdr:to>
      <xdr:col>76</xdr:col>
      <xdr:colOff>165100</xdr:colOff>
      <xdr:row>97</xdr:row>
      <xdr:rowOff>111061</xdr:rowOff>
    </xdr:to>
    <xdr:sp macro="" textlink="">
      <xdr:nvSpPr>
        <xdr:cNvPr id="703" name="楕円 702"/>
        <xdr:cNvSpPr/>
      </xdr:nvSpPr>
      <xdr:spPr>
        <a:xfrm>
          <a:off x="14541500" y="1664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127588</xdr:rowOff>
    </xdr:from>
    <xdr:ext cx="534377" cy="259045"/>
    <xdr:sp macro="" textlink="">
      <xdr:nvSpPr>
        <xdr:cNvPr id="704" name="テキスト ボックス 703"/>
        <xdr:cNvSpPr txBox="1"/>
      </xdr:nvSpPr>
      <xdr:spPr>
        <a:xfrm>
          <a:off x="14325111" y="1641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96002</xdr:rowOff>
    </xdr:from>
    <xdr:to>
      <xdr:col>72</xdr:col>
      <xdr:colOff>38100</xdr:colOff>
      <xdr:row>97</xdr:row>
      <xdr:rowOff>26152</xdr:rowOff>
    </xdr:to>
    <xdr:sp macro="" textlink="">
      <xdr:nvSpPr>
        <xdr:cNvPr id="705" name="楕円 704"/>
        <xdr:cNvSpPr/>
      </xdr:nvSpPr>
      <xdr:spPr>
        <a:xfrm>
          <a:off x="13652500" y="1655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42679</xdr:rowOff>
    </xdr:from>
    <xdr:ext cx="534377" cy="259045"/>
    <xdr:sp macro="" textlink="">
      <xdr:nvSpPr>
        <xdr:cNvPr id="706" name="テキスト ボックス 705"/>
        <xdr:cNvSpPr txBox="1"/>
      </xdr:nvSpPr>
      <xdr:spPr>
        <a:xfrm>
          <a:off x="13436111" y="163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149220</xdr:rowOff>
    </xdr:from>
    <xdr:to>
      <xdr:col>67</xdr:col>
      <xdr:colOff>101600</xdr:colOff>
      <xdr:row>97</xdr:row>
      <xdr:rowOff>79370</xdr:rowOff>
    </xdr:to>
    <xdr:sp macro="" textlink="">
      <xdr:nvSpPr>
        <xdr:cNvPr id="707" name="楕円 706"/>
        <xdr:cNvSpPr/>
      </xdr:nvSpPr>
      <xdr:spPr>
        <a:xfrm>
          <a:off x="12763500" y="166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95897</xdr:rowOff>
    </xdr:from>
    <xdr:ext cx="534377" cy="259045"/>
    <xdr:sp macro="" textlink="">
      <xdr:nvSpPr>
        <xdr:cNvPr id="708" name="テキスト ボックス 707"/>
        <xdr:cNvSpPr txBox="1"/>
      </xdr:nvSpPr>
      <xdr:spPr>
        <a:xfrm>
          <a:off x="12547111" y="163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6" name="テキスト ボックス 81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0" name="テキスト ボックス 819"/>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53697</xdr:rowOff>
    </xdr:from>
    <xdr:to>
      <xdr:col>116</xdr:col>
      <xdr:colOff>63500</xdr:colOff>
      <xdr:row>72</xdr:row>
      <xdr:rowOff>102340</xdr:rowOff>
    </xdr:to>
    <xdr:cxnSp macro="">
      <xdr:nvCxnSpPr>
        <xdr:cNvPr id="852" name="直線コネクタ 851"/>
        <xdr:cNvCxnSpPr/>
      </xdr:nvCxnSpPr>
      <xdr:spPr>
        <a:xfrm flipV="1">
          <a:off x="21323300" y="12398097"/>
          <a:ext cx="838200" cy="4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102340</xdr:rowOff>
    </xdr:from>
    <xdr:to>
      <xdr:col>111</xdr:col>
      <xdr:colOff>177800</xdr:colOff>
      <xdr:row>72</xdr:row>
      <xdr:rowOff>133217</xdr:rowOff>
    </xdr:to>
    <xdr:cxnSp macro="">
      <xdr:nvCxnSpPr>
        <xdr:cNvPr id="855" name="直線コネクタ 854"/>
        <xdr:cNvCxnSpPr/>
      </xdr:nvCxnSpPr>
      <xdr:spPr>
        <a:xfrm flipV="1">
          <a:off x="20434300" y="12446740"/>
          <a:ext cx="8890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133217</xdr:rowOff>
    </xdr:from>
    <xdr:to>
      <xdr:col>107</xdr:col>
      <xdr:colOff>50800</xdr:colOff>
      <xdr:row>72</xdr:row>
      <xdr:rowOff>158363</xdr:rowOff>
    </xdr:to>
    <xdr:cxnSp macro="">
      <xdr:nvCxnSpPr>
        <xdr:cNvPr id="858" name="直線コネクタ 857"/>
        <xdr:cNvCxnSpPr/>
      </xdr:nvCxnSpPr>
      <xdr:spPr>
        <a:xfrm flipV="1">
          <a:off x="19545300" y="1247761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158363</xdr:rowOff>
    </xdr:from>
    <xdr:to>
      <xdr:col>102</xdr:col>
      <xdr:colOff>114300</xdr:colOff>
      <xdr:row>73</xdr:row>
      <xdr:rowOff>52473</xdr:rowOff>
    </xdr:to>
    <xdr:cxnSp macro="">
      <xdr:nvCxnSpPr>
        <xdr:cNvPr id="861" name="直線コネクタ 860"/>
        <xdr:cNvCxnSpPr/>
      </xdr:nvCxnSpPr>
      <xdr:spPr>
        <a:xfrm flipV="1">
          <a:off x="18656300" y="12502763"/>
          <a:ext cx="889000" cy="6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2897</xdr:rowOff>
    </xdr:from>
    <xdr:to>
      <xdr:col>116</xdr:col>
      <xdr:colOff>114300</xdr:colOff>
      <xdr:row>72</xdr:row>
      <xdr:rowOff>104497</xdr:rowOff>
    </xdr:to>
    <xdr:sp macro="" textlink="">
      <xdr:nvSpPr>
        <xdr:cNvPr id="871" name="楕円 870"/>
        <xdr:cNvSpPr/>
      </xdr:nvSpPr>
      <xdr:spPr>
        <a:xfrm>
          <a:off x="22110700" y="123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25774</xdr:rowOff>
    </xdr:from>
    <xdr:ext cx="534377" cy="259045"/>
    <xdr:sp macro="" textlink="">
      <xdr:nvSpPr>
        <xdr:cNvPr id="872" name="繰出金該当値テキスト"/>
        <xdr:cNvSpPr txBox="1"/>
      </xdr:nvSpPr>
      <xdr:spPr>
        <a:xfrm>
          <a:off x="22212300" y="121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51540</xdr:rowOff>
    </xdr:from>
    <xdr:to>
      <xdr:col>112</xdr:col>
      <xdr:colOff>38100</xdr:colOff>
      <xdr:row>72</xdr:row>
      <xdr:rowOff>153140</xdr:rowOff>
    </xdr:to>
    <xdr:sp macro="" textlink="">
      <xdr:nvSpPr>
        <xdr:cNvPr id="873" name="楕円 872"/>
        <xdr:cNvSpPr/>
      </xdr:nvSpPr>
      <xdr:spPr>
        <a:xfrm>
          <a:off x="21272500" y="123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169667</xdr:rowOff>
    </xdr:from>
    <xdr:ext cx="534377" cy="259045"/>
    <xdr:sp macro="" textlink="">
      <xdr:nvSpPr>
        <xdr:cNvPr id="874" name="テキスト ボックス 873"/>
        <xdr:cNvSpPr txBox="1"/>
      </xdr:nvSpPr>
      <xdr:spPr>
        <a:xfrm>
          <a:off x="21056111" y="1217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82417</xdr:rowOff>
    </xdr:from>
    <xdr:to>
      <xdr:col>107</xdr:col>
      <xdr:colOff>101600</xdr:colOff>
      <xdr:row>73</xdr:row>
      <xdr:rowOff>12567</xdr:rowOff>
    </xdr:to>
    <xdr:sp macro="" textlink="">
      <xdr:nvSpPr>
        <xdr:cNvPr id="875" name="楕円 874"/>
        <xdr:cNvSpPr/>
      </xdr:nvSpPr>
      <xdr:spPr>
        <a:xfrm>
          <a:off x="20383500" y="1242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29094</xdr:rowOff>
    </xdr:from>
    <xdr:ext cx="534377" cy="259045"/>
    <xdr:sp macro="" textlink="">
      <xdr:nvSpPr>
        <xdr:cNvPr id="876" name="テキスト ボックス 875"/>
        <xdr:cNvSpPr txBox="1"/>
      </xdr:nvSpPr>
      <xdr:spPr>
        <a:xfrm>
          <a:off x="20167111" y="122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107563</xdr:rowOff>
    </xdr:from>
    <xdr:to>
      <xdr:col>102</xdr:col>
      <xdr:colOff>165100</xdr:colOff>
      <xdr:row>73</xdr:row>
      <xdr:rowOff>37713</xdr:rowOff>
    </xdr:to>
    <xdr:sp macro="" textlink="">
      <xdr:nvSpPr>
        <xdr:cNvPr id="877" name="楕円 876"/>
        <xdr:cNvSpPr/>
      </xdr:nvSpPr>
      <xdr:spPr>
        <a:xfrm>
          <a:off x="19494500" y="124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54240</xdr:rowOff>
    </xdr:from>
    <xdr:ext cx="534377" cy="259045"/>
    <xdr:sp macro="" textlink="">
      <xdr:nvSpPr>
        <xdr:cNvPr id="878" name="テキスト ボックス 877"/>
        <xdr:cNvSpPr txBox="1"/>
      </xdr:nvSpPr>
      <xdr:spPr>
        <a:xfrm>
          <a:off x="19278111" y="1222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1673</xdr:rowOff>
    </xdr:from>
    <xdr:to>
      <xdr:col>98</xdr:col>
      <xdr:colOff>38100</xdr:colOff>
      <xdr:row>73</xdr:row>
      <xdr:rowOff>103273</xdr:rowOff>
    </xdr:to>
    <xdr:sp macro="" textlink="">
      <xdr:nvSpPr>
        <xdr:cNvPr id="879" name="楕円 878"/>
        <xdr:cNvSpPr/>
      </xdr:nvSpPr>
      <xdr:spPr>
        <a:xfrm>
          <a:off x="18605500" y="125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119800</xdr:rowOff>
    </xdr:from>
    <xdr:ext cx="534377" cy="259045"/>
    <xdr:sp macro="" textlink="">
      <xdr:nvSpPr>
        <xdr:cNvPr id="880" name="テキスト ボックス 879"/>
        <xdr:cNvSpPr txBox="1"/>
      </xdr:nvSpPr>
      <xdr:spPr>
        <a:xfrm>
          <a:off x="18389111" y="1229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類似団体平均に比べ高くなっている主な構成項目としては、人件費、普通建設事業費、繰出金などが挙げられる。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97,808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8,262</a:t>
          </a:r>
          <a:r>
            <a:rPr kumimoji="1" lang="ja-JP" altLang="en-US" sz="1300">
              <a:latin typeface="ＭＳ Ｐゴシック" panose="020B0600070205080204" pitchFamily="50" charset="-128"/>
              <a:ea typeface="ＭＳ Ｐゴシック" panose="020B0600070205080204" pitchFamily="50" charset="-128"/>
            </a:rPr>
            <a:t>円高い状況となっている。主な要因としては、保育士等の処遇改善に伴うものであるが、今後も第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駅舎・駅前広場整備事業や統合小学校整備事業、小学校大規模改修事業などの大型事業の実施により、昨年度より大幅な上昇となった。今後は、公共施設等総合管理計画による公共施設の見直しを行い、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96,267</a:t>
          </a:r>
          <a:r>
            <a:rPr kumimoji="1" lang="ja-JP" altLang="en-US" sz="1300">
              <a:latin typeface="ＭＳ Ｐゴシック" panose="020B0600070205080204" pitchFamily="50" charset="-128"/>
              <a:ea typeface="ＭＳ Ｐゴシック" panose="020B0600070205080204" pitchFamily="50" charset="-128"/>
            </a:rPr>
            <a:t>円であり、年々増加傾向となっており、主な要因は下水道事業や農業集落排水事業の借入金の償還額が増加しているためであるが、今後も料金改定などの自主財源の確保を促し、普通会計の負担軽減を図る。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47,018
602.48
32,269,692
30,928,331
1,063,788
19,436,972
23,588,805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60452</xdr:rowOff>
    </xdr:from>
    <xdr:to>
      <xdr:col>24</xdr:col>
      <xdr:colOff>63500</xdr:colOff>
      <xdr:row>37</xdr:row>
      <xdr:rowOff>117792</xdr:rowOff>
    </xdr:to>
    <xdr:cxnSp macro="">
      <xdr:nvCxnSpPr>
        <xdr:cNvPr id="61" name="直線コネクタ 60"/>
        <xdr:cNvCxnSpPr/>
      </xdr:nvCxnSpPr>
      <xdr:spPr>
        <a:xfrm flipV="1">
          <a:off x="3797300" y="6404102"/>
          <a:ext cx="8382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54547</xdr:rowOff>
    </xdr:from>
    <xdr:to>
      <xdr:col>19</xdr:col>
      <xdr:colOff>177800</xdr:colOff>
      <xdr:row>37</xdr:row>
      <xdr:rowOff>117792</xdr:rowOff>
    </xdr:to>
    <xdr:cxnSp macro="">
      <xdr:nvCxnSpPr>
        <xdr:cNvPr id="64" name="直線コネクタ 63"/>
        <xdr:cNvCxnSpPr/>
      </xdr:nvCxnSpPr>
      <xdr:spPr>
        <a:xfrm>
          <a:off x="2908300" y="6398197"/>
          <a:ext cx="889000" cy="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40259</xdr:rowOff>
    </xdr:from>
    <xdr:to>
      <xdr:col>15</xdr:col>
      <xdr:colOff>50800</xdr:colOff>
      <xdr:row>37</xdr:row>
      <xdr:rowOff>54547</xdr:rowOff>
    </xdr:to>
    <xdr:cxnSp macro="">
      <xdr:nvCxnSpPr>
        <xdr:cNvPr id="67" name="直線コネクタ 66"/>
        <xdr:cNvCxnSpPr/>
      </xdr:nvCxnSpPr>
      <xdr:spPr>
        <a:xfrm>
          <a:off x="2019300" y="638390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38926</xdr:rowOff>
    </xdr:from>
    <xdr:to>
      <xdr:col>10</xdr:col>
      <xdr:colOff>114300</xdr:colOff>
      <xdr:row>37</xdr:row>
      <xdr:rowOff>40259</xdr:rowOff>
    </xdr:to>
    <xdr:cxnSp macro="">
      <xdr:nvCxnSpPr>
        <xdr:cNvPr id="70" name="直線コネクタ 69"/>
        <xdr:cNvCxnSpPr/>
      </xdr:nvCxnSpPr>
      <xdr:spPr>
        <a:xfrm>
          <a:off x="1130300" y="638257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9652</xdr:rowOff>
    </xdr:from>
    <xdr:to>
      <xdr:col>24</xdr:col>
      <xdr:colOff>114300</xdr:colOff>
      <xdr:row>37</xdr:row>
      <xdr:rowOff>111252</xdr:rowOff>
    </xdr:to>
    <xdr:sp macro="" textlink="">
      <xdr:nvSpPr>
        <xdr:cNvPr id="80" name="楕円 79"/>
        <xdr:cNvSpPr/>
      </xdr:nvSpPr>
      <xdr:spPr>
        <a:xfrm>
          <a:off x="45847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96029</xdr:rowOff>
    </xdr:from>
    <xdr:ext cx="469744" cy="259045"/>
    <xdr:sp macro="" textlink="">
      <xdr:nvSpPr>
        <xdr:cNvPr id="81" name="議会費該当値テキスト"/>
        <xdr:cNvSpPr txBox="1"/>
      </xdr:nvSpPr>
      <xdr:spPr>
        <a:xfrm>
          <a:off x="4686300" y="626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66992</xdr:rowOff>
    </xdr:from>
    <xdr:to>
      <xdr:col>20</xdr:col>
      <xdr:colOff>38100</xdr:colOff>
      <xdr:row>37</xdr:row>
      <xdr:rowOff>168593</xdr:rowOff>
    </xdr:to>
    <xdr:sp macro="" textlink="">
      <xdr:nvSpPr>
        <xdr:cNvPr id="82" name="楕円 81"/>
        <xdr:cNvSpPr/>
      </xdr:nvSpPr>
      <xdr:spPr>
        <a:xfrm>
          <a:off x="3746500" y="6410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159720</xdr:rowOff>
    </xdr:from>
    <xdr:ext cx="469744" cy="259045"/>
    <xdr:sp macro="" textlink="">
      <xdr:nvSpPr>
        <xdr:cNvPr id="83" name="テキスト ボックス 82"/>
        <xdr:cNvSpPr txBox="1"/>
      </xdr:nvSpPr>
      <xdr:spPr>
        <a:xfrm>
          <a:off x="3562428" y="650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3747</xdr:rowOff>
    </xdr:from>
    <xdr:to>
      <xdr:col>15</xdr:col>
      <xdr:colOff>101600</xdr:colOff>
      <xdr:row>37</xdr:row>
      <xdr:rowOff>105347</xdr:rowOff>
    </xdr:to>
    <xdr:sp macro="" textlink="">
      <xdr:nvSpPr>
        <xdr:cNvPr id="84" name="楕円 83"/>
        <xdr:cNvSpPr/>
      </xdr:nvSpPr>
      <xdr:spPr>
        <a:xfrm>
          <a:off x="28575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96474</xdr:rowOff>
    </xdr:from>
    <xdr:ext cx="469744" cy="259045"/>
    <xdr:sp macro="" textlink="">
      <xdr:nvSpPr>
        <xdr:cNvPr id="85" name="テキスト ボックス 84"/>
        <xdr:cNvSpPr txBox="1"/>
      </xdr:nvSpPr>
      <xdr:spPr>
        <a:xfrm>
          <a:off x="2673428" y="644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160909</xdr:rowOff>
    </xdr:from>
    <xdr:to>
      <xdr:col>10</xdr:col>
      <xdr:colOff>165100</xdr:colOff>
      <xdr:row>37</xdr:row>
      <xdr:rowOff>91059</xdr:rowOff>
    </xdr:to>
    <xdr:sp macro="" textlink="">
      <xdr:nvSpPr>
        <xdr:cNvPr id="86" name="楕円 85"/>
        <xdr:cNvSpPr/>
      </xdr:nvSpPr>
      <xdr:spPr>
        <a:xfrm>
          <a:off x="1968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82186</xdr:rowOff>
    </xdr:from>
    <xdr:ext cx="469744" cy="259045"/>
    <xdr:sp macro="" textlink="">
      <xdr:nvSpPr>
        <xdr:cNvPr id="87" name="テキスト ボックス 86"/>
        <xdr:cNvSpPr txBox="1"/>
      </xdr:nvSpPr>
      <xdr:spPr>
        <a:xfrm>
          <a:off x="1784428" y="64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159576</xdr:rowOff>
    </xdr:from>
    <xdr:to>
      <xdr:col>6</xdr:col>
      <xdr:colOff>38100</xdr:colOff>
      <xdr:row>37</xdr:row>
      <xdr:rowOff>89726</xdr:rowOff>
    </xdr:to>
    <xdr:sp macro="" textlink="">
      <xdr:nvSpPr>
        <xdr:cNvPr id="88" name="楕円 87"/>
        <xdr:cNvSpPr/>
      </xdr:nvSpPr>
      <xdr:spPr>
        <a:xfrm>
          <a:off x="1079500" y="63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80853</xdr:rowOff>
    </xdr:from>
    <xdr:ext cx="469744" cy="259045"/>
    <xdr:sp macro="" textlink="">
      <xdr:nvSpPr>
        <xdr:cNvPr id="89" name="テキスト ボックス 88"/>
        <xdr:cNvSpPr txBox="1"/>
      </xdr:nvSpPr>
      <xdr:spPr>
        <a:xfrm>
          <a:off x="895428" y="642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38151</xdr:rowOff>
    </xdr:from>
    <xdr:to>
      <xdr:col>24</xdr:col>
      <xdr:colOff>63500</xdr:colOff>
      <xdr:row>56</xdr:row>
      <xdr:rowOff>140495</xdr:rowOff>
    </xdr:to>
    <xdr:cxnSp macro="">
      <xdr:nvCxnSpPr>
        <xdr:cNvPr id="116" name="直線コネクタ 115"/>
        <xdr:cNvCxnSpPr/>
      </xdr:nvCxnSpPr>
      <xdr:spPr>
        <a:xfrm flipV="1">
          <a:off x="3797300" y="9639351"/>
          <a:ext cx="838200" cy="10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157728</xdr:rowOff>
    </xdr:from>
    <xdr:to>
      <xdr:col>19</xdr:col>
      <xdr:colOff>177800</xdr:colOff>
      <xdr:row>56</xdr:row>
      <xdr:rowOff>140495</xdr:rowOff>
    </xdr:to>
    <xdr:cxnSp macro="">
      <xdr:nvCxnSpPr>
        <xdr:cNvPr id="119" name="直線コネクタ 118"/>
        <xdr:cNvCxnSpPr/>
      </xdr:nvCxnSpPr>
      <xdr:spPr>
        <a:xfrm>
          <a:off x="2908300" y="9587478"/>
          <a:ext cx="889000" cy="1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157728</xdr:rowOff>
    </xdr:from>
    <xdr:to>
      <xdr:col>15</xdr:col>
      <xdr:colOff>50800</xdr:colOff>
      <xdr:row>55</xdr:row>
      <xdr:rowOff>159538</xdr:rowOff>
    </xdr:to>
    <xdr:cxnSp macro="">
      <xdr:nvCxnSpPr>
        <xdr:cNvPr id="122" name="直線コネクタ 121"/>
        <xdr:cNvCxnSpPr/>
      </xdr:nvCxnSpPr>
      <xdr:spPr>
        <a:xfrm flipV="1">
          <a:off x="2019300" y="958747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159538</xdr:rowOff>
    </xdr:from>
    <xdr:to>
      <xdr:col>10</xdr:col>
      <xdr:colOff>114300</xdr:colOff>
      <xdr:row>56</xdr:row>
      <xdr:rowOff>17276</xdr:rowOff>
    </xdr:to>
    <xdr:cxnSp macro="">
      <xdr:nvCxnSpPr>
        <xdr:cNvPr id="125" name="直線コネクタ 124"/>
        <xdr:cNvCxnSpPr/>
      </xdr:nvCxnSpPr>
      <xdr:spPr>
        <a:xfrm flipV="1">
          <a:off x="1130300" y="9589288"/>
          <a:ext cx="889000" cy="2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158801</xdr:rowOff>
    </xdr:from>
    <xdr:to>
      <xdr:col>24</xdr:col>
      <xdr:colOff>114300</xdr:colOff>
      <xdr:row>56</xdr:row>
      <xdr:rowOff>88951</xdr:rowOff>
    </xdr:to>
    <xdr:sp macro="" textlink="">
      <xdr:nvSpPr>
        <xdr:cNvPr id="135" name="楕円 134"/>
        <xdr:cNvSpPr/>
      </xdr:nvSpPr>
      <xdr:spPr>
        <a:xfrm>
          <a:off x="4584700" y="95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10228</xdr:rowOff>
    </xdr:from>
    <xdr:ext cx="534377" cy="259045"/>
    <xdr:sp macro="" textlink="">
      <xdr:nvSpPr>
        <xdr:cNvPr id="136" name="総務費該当値テキスト"/>
        <xdr:cNvSpPr txBox="1"/>
      </xdr:nvSpPr>
      <xdr:spPr>
        <a:xfrm>
          <a:off x="4686300" y="943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89695</xdr:rowOff>
    </xdr:from>
    <xdr:to>
      <xdr:col>20</xdr:col>
      <xdr:colOff>38100</xdr:colOff>
      <xdr:row>57</xdr:row>
      <xdr:rowOff>19845</xdr:rowOff>
    </xdr:to>
    <xdr:sp macro="" textlink="">
      <xdr:nvSpPr>
        <xdr:cNvPr id="137" name="楕円 136"/>
        <xdr:cNvSpPr/>
      </xdr:nvSpPr>
      <xdr:spPr>
        <a:xfrm>
          <a:off x="3746500" y="96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10972</xdr:rowOff>
    </xdr:from>
    <xdr:ext cx="534377" cy="259045"/>
    <xdr:sp macro="" textlink="">
      <xdr:nvSpPr>
        <xdr:cNvPr id="138" name="テキスト ボックス 137"/>
        <xdr:cNvSpPr txBox="1"/>
      </xdr:nvSpPr>
      <xdr:spPr>
        <a:xfrm>
          <a:off x="3530111" y="978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106928</xdr:rowOff>
    </xdr:from>
    <xdr:to>
      <xdr:col>15</xdr:col>
      <xdr:colOff>101600</xdr:colOff>
      <xdr:row>56</xdr:row>
      <xdr:rowOff>37078</xdr:rowOff>
    </xdr:to>
    <xdr:sp macro="" textlink="">
      <xdr:nvSpPr>
        <xdr:cNvPr id="139" name="楕円 138"/>
        <xdr:cNvSpPr/>
      </xdr:nvSpPr>
      <xdr:spPr>
        <a:xfrm>
          <a:off x="2857500" y="953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53605</xdr:rowOff>
    </xdr:from>
    <xdr:ext cx="599010" cy="259045"/>
    <xdr:sp macro="" textlink="">
      <xdr:nvSpPr>
        <xdr:cNvPr id="140" name="テキスト ボックス 139"/>
        <xdr:cNvSpPr txBox="1"/>
      </xdr:nvSpPr>
      <xdr:spPr>
        <a:xfrm>
          <a:off x="2608795" y="931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108738</xdr:rowOff>
    </xdr:from>
    <xdr:to>
      <xdr:col>10</xdr:col>
      <xdr:colOff>165100</xdr:colOff>
      <xdr:row>56</xdr:row>
      <xdr:rowOff>38888</xdr:rowOff>
    </xdr:to>
    <xdr:sp macro="" textlink="">
      <xdr:nvSpPr>
        <xdr:cNvPr id="141" name="楕円 140"/>
        <xdr:cNvSpPr/>
      </xdr:nvSpPr>
      <xdr:spPr>
        <a:xfrm>
          <a:off x="1968500" y="95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55415</xdr:rowOff>
    </xdr:from>
    <xdr:ext cx="599010" cy="259045"/>
    <xdr:sp macro="" textlink="">
      <xdr:nvSpPr>
        <xdr:cNvPr id="142" name="テキスト ボックス 141"/>
        <xdr:cNvSpPr txBox="1"/>
      </xdr:nvSpPr>
      <xdr:spPr>
        <a:xfrm>
          <a:off x="1719795" y="931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137926</xdr:rowOff>
    </xdr:from>
    <xdr:to>
      <xdr:col>6</xdr:col>
      <xdr:colOff>38100</xdr:colOff>
      <xdr:row>56</xdr:row>
      <xdr:rowOff>68076</xdr:rowOff>
    </xdr:to>
    <xdr:sp macro="" textlink="">
      <xdr:nvSpPr>
        <xdr:cNvPr id="143" name="楕円 142"/>
        <xdr:cNvSpPr/>
      </xdr:nvSpPr>
      <xdr:spPr>
        <a:xfrm>
          <a:off x="1079500" y="956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84603</xdr:rowOff>
    </xdr:from>
    <xdr:ext cx="599010" cy="259045"/>
    <xdr:sp macro="" textlink="">
      <xdr:nvSpPr>
        <xdr:cNvPr id="144" name="テキスト ボックス 143"/>
        <xdr:cNvSpPr txBox="1"/>
      </xdr:nvSpPr>
      <xdr:spPr>
        <a:xfrm>
          <a:off x="830795" y="934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93272</xdr:rowOff>
    </xdr:from>
    <xdr:to>
      <xdr:col>24</xdr:col>
      <xdr:colOff>63500</xdr:colOff>
      <xdr:row>77</xdr:row>
      <xdr:rowOff>102636</xdr:rowOff>
    </xdr:to>
    <xdr:cxnSp macro="">
      <xdr:nvCxnSpPr>
        <xdr:cNvPr id="174" name="直線コネクタ 173"/>
        <xdr:cNvCxnSpPr/>
      </xdr:nvCxnSpPr>
      <xdr:spPr>
        <a:xfrm flipV="1">
          <a:off x="3797300" y="13294922"/>
          <a:ext cx="8382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102636</xdr:rowOff>
    </xdr:from>
    <xdr:to>
      <xdr:col>19</xdr:col>
      <xdr:colOff>177800</xdr:colOff>
      <xdr:row>77</xdr:row>
      <xdr:rowOff>166827</xdr:rowOff>
    </xdr:to>
    <xdr:cxnSp macro="">
      <xdr:nvCxnSpPr>
        <xdr:cNvPr id="177" name="直線コネクタ 176"/>
        <xdr:cNvCxnSpPr/>
      </xdr:nvCxnSpPr>
      <xdr:spPr>
        <a:xfrm flipV="1">
          <a:off x="2908300" y="13304286"/>
          <a:ext cx="8890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166827</xdr:rowOff>
    </xdr:from>
    <xdr:to>
      <xdr:col>15</xdr:col>
      <xdr:colOff>50800</xdr:colOff>
      <xdr:row>78</xdr:row>
      <xdr:rowOff>9824</xdr:rowOff>
    </xdr:to>
    <xdr:cxnSp macro="">
      <xdr:nvCxnSpPr>
        <xdr:cNvPr id="180" name="直線コネクタ 179"/>
        <xdr:cNvCxnSpPr/>
      </xdr:nvCxnSpPr>
      <xdr:spPr>
        <a:xfrm flipV="1">
          <a:off x="2019300" y="13368477"/>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9824</xdr:rowOff>
    </xdr:from>
    <xdr:to>
      <xdr:col>10</xdr:col>
      <xdr:colOff>114300</xdr:colOff>
      <xdr:row>78</xdr:row>
      <xdr:rowOff>108451</xdr:rowOff>
    </xdr:to>
    <xdr:cxnSp macro="">
      <xdr:nvCxnSpPr>
        <xdr:cNvPr id="183" name="直線コネクタ 182"/>
        <xdr:cNvCxnSpPr/>
      </xdr:nvCxnSpPr>
      <xdr:spPr>
        <a:xfrm flipV="1">
          <a:off x="1130300" y="13382924"/>
          <a:ext cx="889000" cy="9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42472</xdr:rowOff>
    </xdr:from>
    <xdr:to>
      <xdr:col>24</xdr:col>
      <xdr:colOff>114300</xdr:colOff>
      <xdr:row>77</xdr:row>
      <xdr:rowOff>144072</xdr:rowOff>
    </xdr:to>
    <xdr:sp macro="" textlink="">
      <xdr:nvSpPr>
        <xdr:cNvPr id="193" name="楕円 192"/>
        <xdr:cNvSpPr/>
      </xdr:nvSpPr>
      <xdr:spPr>
        <a:xfrm>
          <a:off x="4584700" y="132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20899</xdr:rowOff>
    </xdr:from>
    <xdr:ext cx="599010" cy="259045"/>
    <xdr:sp macro="" textlink="">
      <xdr:nvSpPr>
        <xdr:cNvPr id="194" name="民生費該当値テキスト"/>
        <xdr:cNvSpPr txBox="1"/>
      </xdr:nvSpPr>
      <xdr:spPr>
        <a:xfrm>
          <a:off x="4686300" y="1322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51836</xdr:rowOff>
    </xdr:from>
    <xdr:to>
      <xdr:col>20</xdr:col>
      <xdr:colOff>38100</xdr:colOff>
      <xdr:row>77</xdr:row>
      <xdr:rowOff>153436</xdr:rowOff>
    </xdr:to>
    <xdr:sp macro="" textlink="">
      <xdr:nvSpPr>
        <xdr:cNvPr id="195" name="楕円 194"/>
        <xdr:cNvSpPr/>
      </xdr:nvSpPr>
      <xdr:spPr>
        <a:xfrm>
          <a:off x="3746500" y="132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144563</xdr:rowOff>
    </xdr:from>
    <xdr:ext cx="599010" cy="259045"/>
    <xdr:sp macro="" textlink="">
      <xdr:nvSpPr>
        <xdr:cNvPr id="196" name="テキスト ボックス 195"/>
        <xdr:cNvSpPr txBox="1"/>
      </xdr:nvSpPr>
      <xdr:spPr>
        <a:xfrm>
          <a:off x="3497795" y="1334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116027</xdr:rowOff>
    </xdr:from>
    <xdr:to>
      <xdr:col>15</xdr:col>
      <xdr:colOff>101600</xdr:colOff>
      <xdr:row>78</xdr:row>
      <xdr:rowOff>46177</xdr:rowOff>
    </xdr:to>
    <xdr:sp macro="" textlink="">
      <xdr:nvSpPr>
        <xdr:cNvPr id="197" name="楕円 196"/>
        <xdr:cNvSpPr/>
      </xdr:nvSpPr>
      <xdr:spPr>
        <a:xfrm>
          <a:off x="2857500" y="133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37304</xdr:rowOff>
    </xdr:from>
    <xdr:ext cx="599010" cy="259045"/>
    <xdr:sp macro="" textlink="">
      <xdr:nvSpPr>
        <xdr:cNvPr id="198" name="テキスト ボックス 197"/>
        <xdr:cNvSpPr txBox="1"/>
      </xdr:nvSpPr>
      <xdr:spPr>
        <a:xfrm>
          <a:off x="2608795" y="1341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130474</xdr:rowOff>
    </xdr:from>
    <xdr:to>
      <xdr:col>10</xdr:col>
      <xdr:colOff>165100</xdr:colOff>
      <xdr:row>78</xdr:row>
      <xdr:rowOff>60624</xdr:rowOff>
    </xdr:to>
    <xdr:sp macro="" textlink="">
      <xdr:nvSpPr>
        <xdr:cNvPr id="199" name="楕円 198"/>
        <xdr:cNvSpPr/>
      </xdr:nvSpPr>
      <xdr:spPr>
        <a:xfrm>
          <a:off x="1968500" y="133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51751</xdr:rowOff>
    </xdr:from>
    <xdr:ext cx="599010" cy="259045"/>
    <xdr:sp macro="" textlink="">
      <xdr:nvSpPr>
        <xdr:cNvPr id="200" name="テキスト ボックス 199"/>
        <xdr:cNvSpPr txBox="1"/>
      </xdr:nvSpPr>
      <xdr:spPr>
        <a:xfrm>
          <a:off x="1719795" y="1342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57651</xdr:rowOff>
    </xdr:from>
    <xdr:to>
      <xdr:col>6</xdr:col>
      <xdr:colOff>38100</xdr:colOff>
      <xdr:row>78</xdr:row>
      <xdr:rowOff>159251</xdr:rowOff>
    </xdr:to>
    <xdr:sp macro="" textlink="">
      <xdr:nvSpPr>
        <xdr:cNvPr id="201" name="楕円 200"/>
        <xdr:cNvSpPr/>
      </xdr:nvSpPr>
      <xdr:spPr>
        <a:xfrm>
          <a:off x="1079500" y="13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150378</xdr:rowOff>
    </xdr:from>
    <xdr:ext cx="599010" cy="259045"/>
    <xdr:sp macro="" textlink="">
      <xdr:nvSpPr>
        <xdr:cNvPr id="202" name="テキスト ボックス 201"/>
        <xdr:cNvSpPr txBox="1"/>
      </xdr:nvSpPr>
      <xdr:spPr>
        <a:xfrm>
          <a:off x="830795" y="1352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85820</xdr:rowOff>
    </xdr:from>
    <xdr:to>
      <xdr:col>24</xdr:col>
      <xdr:colOff>63500</xdr:colOff>
      <xdr:row>96</xdr:row>
      <xdr:rowOff>128163</xdr:rowOff>
    </xdr:to>
    <xdr:cxnSp macro="">
      <xdr:nvCxnSpPr>
        <xdr:cNvPr id="231" name="直線コネクタ 230"/>
        <xdr:cNvCxnSpPr/>
      </xdr:nvCxnSpPr>
      <xdr:spPr>
        <a:xfrm>
          <a:off x="3797300" y="16545020"/>
          <a:ext cx="838200" cy="4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85820</xdr:rowOff>
    </xdr:from>
    <xdr:to>
      <xdr:col>19</xdr:col>
      <xdr:colOff>177800</xdr:colOff>
      <xdr:row>96</xdr:row>
      <xdr:rowOff>133589</xdr:rowOff>
    </xdr:to>
    <xdr:cxnSp macro="">
      <xdr:nvCxnSpPr>
        <xdr:cNvPr id="234" name="直線コネクタ 233"/>
        <xdr:cNvCxnSpPr/>
      </xdr:nvCxnSpPr>
      <xdr:spPr>
        <a:xfrm flipV="1">
          <a:off x="2908300" y="16545020"/>
          <a:ext cx="889000" cy="4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116489</xdr:rowOff>
    </xdr:from>
    <xdr:to>
      <xdr:col>15</xdr:col>
      <xdr:colOff>50800</xdr:colOff>
      <xdr:row>96</xdr:row>
      <xdr:rowOff>133589</xdr:rowOff>
    </xdr:to>
    <xdr:cxnSp macro="">
      <xdr:nvCxnSpPr>
        <xdr:cNvPr id="237" name="直線コネクタ 236"/>
        <xdr:cNvCxnSpPr/>
      </xdr:nvCxnSpPr>
      <xdr:spPr>
        <a:xfrm>
          <a:off x="2019300" y="16575689"/>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116489</xdr:rowOff>
    </xdr:from>
    <xdr:to>
      <xdr:col>10</xdr:col>
      <xdr:colOff>114300</xdr:colOff>
      <xdr:row>96</xdr:row>
      <xdr:rowOff>146917</xdr:rowOff>
    </xdr:to>
    <xdr:cxnSp macro="">
      <xdr:nvCxnSpPr>
        <xdr:cNvPr id="240" name="直線コネクタ 239"/>
        <xdr:cNvCxnSpPr/>
      </xdr:nvCxnSpPr>
      <xdr:spPr>
        <a:xfrm flipV="1">
          <a:off x="1130300" y="16575689"/>
          <a:ext cx="889000" cy="3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77363</xdr:rowOff>
    </xdr:from>
    <xdr:to>
      <xdr:col>24</xdr:col>
      <xdr:colOff>114300</xdr:colOff>
      <xdr:row>97</xdr:row>
      <xdr:rowOff>7513</xdr:rowOff>
    </xdr:to>
    <xdr:sp macro="" textlink="">
      <xdr:nvSpPr>
        <xdr:cNvPr id="250" name="楕円 249"/>
        <xdr:cNvSpPr/>
      </xdr:nvSpPr>
      <xdr:spPr>
        <a:xfrm>
          <a:off x="4584700" y="1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100240</xdr:rowOff>
    </xdr:from>
    <xdr:ext cx="534377" cy="259045"/>
    <xdr:sp macro="" textlink="">
      <xdr:nvSpPr>
        <xdr:cNvPr id="251" name="衛生費該当値テキスト"/>
        <xdr:cNvSpPr txBox="1"/>
      </xdr:nvSpPr>
      <xdr:spPr>
        <a:xfrm>
          <a:off x="4686300" y="163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35020</xdr:rowOff>
    </xdr:from>
    <xdr:to>
      <xdr:col>20</xdr:col>
      <xdr:colOff>38100</xdr:colOff>
      <xdr:row>96</xdr:row>
      <xdr:rowOff>136620</xdr:rowOff>
    </xdr:to>
    <xdr:sp macro="" textlink="">
      <xdr:nvSpPr>
        <xdr:cNvPr id="252" name="楕円 251"/>
        <xdr:cNvSpPr/>
      </xdr:nvSpPr>
      <xdr:spPr>
        <a:xfrm>
          <a:off x="3746500" y="164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153147</xdr:rowOff>
    </xdr:from>
    <xdr:ext cx="534377" cy="259045"/>
    <xdr:sp macro="" textlink="">
      <xdr:nvSpPr>
        <xdr:cNvPr id="253" name="テキスト ボックス 252"/>
        <xdr:cNvSpPr txBox="1"/>
      </xdr:nvSpPr>
      <xdr:spPr>
        <a:xfrm>
          <a:off x="3530111" y="162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82789</xdr:rowOff>
    </xdr:from>
    <xdr:to>
      <xdr:col>15</xdr:col>
      <xdr:colOff>101600</xdr:colOff>
      <xdr:row>97</xdr:row>
      <xdr:rowOff>12939</xdr:rowOff>
    </xdr:to>
    <xdr:sp macro="" textlink="">
      <xdr:nvSpPr>
        <xdr:cNvPr id="254" name="楕円 253"/>
        <xdr:cNvSpPr/>
      </xdr:nvSpPr>
      <xdr:spPr>
        <a:xfrm>
          <a:off x="2857500" y="165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29466</xdr:rowOff>
    </xdr:from>
    <xdr:ext cx="534377" cy="259045"/>
    <xdr:sp macro="" textlink="">
      <xdr:nvSpPr>
        <xdr:cNvPr id="255" name="テキスト ボックス 254"/>
        <xdr:cNvSpPr txBox="1"/>
      </xdr:nvSpPr>
      <xdr:spPr>
        <a:xfrm>
          <a:off x="2641111" y="1631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65689</xdr:rowOff>
    </xdr:from>
    <xdr:to>
      <xdr:col>10</xdr:col>
      <xdr:colOff>165100</xdr:colOff>
      <xdr:row>96</xdr:row>
      <xdr:rowOff>167289</xdr:rowOff>
    </xdr:to>
    <xdr:sp macro="" textlink="">
      <xdr:nvSpPr>
        <xdr:cNvPr id="256" name="楕円 255"/>
        <xdr:cNvSpPr/>
      </xdr:nvSpPr>
      <xdr:spPr>
        <a:xfrm>
          <a:off x="1968500" y="165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12366</xdr:rowOff>
    </xdr:from>
    <xdr:ext cx="534377" cy="259045"/>
    <xdr:sp macro="" textlink="">
      <xdr:nvSpPr>
        <xdr:cNvPr id="257" name="テキスト ボックス 256"/>
        <xdr:cNvSpPr txBox="1"/>
      </xdr:nvSpPr>
      <xdr:spPr>
        <a:xfrm>
          <a:off x="1752111" y="1630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96117</xdr:rowOff>
    </xdr:from>
    <xdr:to>
      <xdr:col>6</xdr:col>
      <xdr:colOff>38100</xdr:colOff>
      <xdr:row>97</xdr:row>
      <xdr:rowOff>26267</xdr:rowOff>
    </xdr:to>
    <xdr:sp macro="" textlink="">
      <xdr:nvSpPr>
        <xdr:cNvPr id="258" name="楕円 257"/>
        <xdr:cNvSpPr/>
      </xdr:nvSpPr>
      <xdr:spPr>
        <a:xfrm>
          <a:off x="1079500" y="1655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42794</xdr:rowOff>
    </xdr:from>
    <xdr:ext cx="534377" cy="259045"/>
    <xdr:sp macro="" textlink="">
      <xdr:nvSpPr>
        <xdr:cNvPr id="259" name="テキスト ボックス 258"/>
        <xdr:cNvSpPr txBox="1"/>
      </xdr:nvSpPr>
      <xdr:spPr>
        <a:xfrm>
          <a:off x="863111" y="163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48587</xdr:rowOff>
    </xdr:from>
    <xdr:to>
      <xdr:col>55</xdr:col>
      <xdr:colOff>0</xdr:colOff>
      <xdr:row>38</xdr:row>
      <xdr:rowOff>51526</xdr:rowOff>
    </xdr:to>
    <xdr:cxnSp macro="">
      <xdr:nvCxnSpPr>
        <xdr:cNvPr id="290" name="直線コネクタ 289"/>
        <xdr:cNvCxnSpPr/>
      </xdr:nvCxnSpPr>
      <xdr:spPr>
        <a:xfrm>
          <a:off x="9639300" y="6563687"/>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48587</xdr:rowOff>
    </xdr:from>
    <xdr:to>
      <xdr:col>50</xdr:col>
      <xdr:colOff>114300</xdr:colOff>
      <xdr:row>38</xdr:row>
      <xdr:rowOff>123698</xdr:rowOff>
    </xdr:to>
    <xdr:cxnSp macro="">
      <xdr:nvCxnSpPr>
        <xdr:cNvPr id="293" name="直線コネクタ 292"/>
        <xdr:cNvCxnSpPr/>
      </xdr:nvCxnSpPr>
      <xdr:spPr>
        <a:xfrm flipV="1">
          <a:off x="8750300" y="656368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143292</xdr:rowOff>
    </xdr:from>
    <xdr:to>
      <xdr:col>45</xdr:col>
      <xdr:colOff>177800</xdr:colOff>
      <xdr:row>38</xdr:row>
      <xdr:rowOff>123698</xdr:rowOff>
    </xdr:to>
    <xdr:cxnSp macro="">
      <xdr:nvCxnSpPr>
        <xdr:cNvPr id="296" name="直線コネクタ 295"/>
        <xdr:cNvCxnSpPr/>
      </xdr:nvCxnSpPr>
      <xdr:spPr>
        <a:xfrm>
          <a:off x="7861300" y="6315492"/>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30625</xdr:rowOff>
    </xdr:from>
    <xdr:to>
      <xdr:col>41</xdr:col>
      <xdr:colOff>50800</xdr:colOff>
      <xdr:row>36</xdr:row>
      <xdr:rowOff>143292</xdr:rowOff>
    </xdr:to>
    <xdr:cxnSp macro="">
      <xdr:nvCxnSpPr>
        <xdr:cNvPr id="299" name="直線コネクタ 298"/>
        <xdr:cNvCxnSpPr/>
      </xdr:nvCxnSpPr>
      <xdr:spPr>
        <a:xfrm>
          <a:off x="6972300" y="6031375"/>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726</xdr:rowOff>
    </xdr:from>
    <xdr:to>
      <xdr:col>55</xdr:col>
      <xdr:colOff>50800</xdr:colOff>
      <xdr:row>38</xdr:row>
      <xdr:rowOff>102326</xdr:rowOff>
    </xdr:to>
    <xdr:sp macro="" textlink="">
      <xdr:nvSpPr>
        <xdr:cNvPr id="309" name="楕円 308"/>
        <xdr:cNvSpPr/>
      </xdr:nvSpPr>
      <xdr:spPr>
        <a:xfrm>
          <a:off x="104267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150603</xdr:rowOff>
    </xdr:from>
    <xdr:ext cx="378565" cy="259045"/>
    <xdr:sp macro="" textlink="">
      <xdr:nvSpPr>
        <xdr:cNvPr id="310" name="労働費該当値テキスト"/>
        <xdr:cNvSpPr txBox="1"/>
      </xdr:nvSpPr>
      <xdr:spPr>
        <a:xfrm>
          <a:off x="10528300" y="649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169237</xdr:rowOff>
    </xdr:from>
    <xdr:to>
      <xdr:col>50</xdr:col>
      <xdr:colOff>165100</xdr:colOff>
      <xdr:row>38</xdr:row>
      <xdr:rowOff>99387</xdr:rowOff>
    </xdr:to>
    <xdr:sp macro="" textlink="">
      <xdr:nvSpPr>
        <xdr:cNvPr id="311" name="楕円 310"/>
        <xdr:cNvSpPr/>
      </xdr:nvSpPr>
      <xdr:spPr>
        <a:xfrm>
          <a:off x="9588500" y="65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90514</xdr:rowOff>
    </xdr:from>
    <xdr:ext cx="378565" cy="259045"/>
    <xdr:sp macro="" textlink="">
      <xdr:nvSpPr>
        <xdr:cNvPr id="312" name="テキスト ボックス 311"/>
        <xdr:cNvSpPr txBox="1"/>
      </xdr:nvSpPr>
      <xdr:spPr>
        <a:xfrm>
          <a:off x="9450017" y="6605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72898</xdr:rowOff>
    </xdr:from>
    <xdr:to>
      <xdr:col>46</xdr:col>
      <xdr:colOff>38100</xdr:colOff>
      <xdr:row>39</xdr:row>
      <xdr:rowOff>3048</xdr:rowOff>
    </xdr:to>
    <xdr:sp macro="" textlink="">
      <xdr:nvSpPr>
        <xdr:cNvPr id="313" name="楕円 312"/>
        <xdr:cNvSpPr/>
      </xdr:nvSpPr>
      <xdr:spPr>
        <a:xfrm>
          <a:off x="8699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165625</xdr:rowOff>
    </xdr:from>
    <xdr:ext cx="378565" cy="259045"/>
    <xdr:sp macro="" textlink="">
      <xdr:nvSpPr>
        <xdr:cNvPr id="314" name="テキスト ボックス 313"/>
        <xdr:cNvSpPr txBox="1"/>
      </xdr:nvSpPr>
      <xdr:spPr>
        <a:xfrm>
          <a:off x="8561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92492</xdr:rowOff>
    </xdr:from>
    <xdr:to>
      <xdr:col>41</xdr:col>
      <xdr:colOff>101600</xdr:colOff>
      <xdr:row>37</xdr:row>
      <xdr:rowOff>22642</xdr:rowOff>
    </xdr:to>
    <xdr:sp macro="" textlink="">
      <xdr:nvSpPr>
        <xdr:cNvPr id="315" name="楕円 314"/>
        <xdr:cNvSpPr/>
      </xdr:nvSpPr>
      <xdr:spPr>
        <a:xfrm>
          <a:off x="7810500" y="62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13769</xdr:rowOff>
    </xdr:from>
    <xdr:ext cx="469744" cy="259045"/>
    <xdr:sp macro="" textlink="">
      <xdr:nvSpPr>
        <xdr:cNvPr id="316" name="テキスト ボックス 315"/>
        <xdr:cNvSpPr txBox="1"/>
      </xdr:nvSpPr>
      <xdr:spPr>
        <a:xfrm>
          <a:off x="7626428" y="63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151275</xdr:rowOff>
    </xdr:from>
    <xdr:to>
      <xdr:col>36</xdr:col>
      <xdr:colOff>165100</xdr:colOff>
      <xdr:row>35</xdr:row>
      <xdr:rowOff>81425</xdr:rowOff>
    </xdr:to>
    <xdr:sp macro="" textlink="">
      <xdr:nvSpPr>
        <xdr:cNvPr id="317" name="楕円 316"/>
        <xdr:cNvSpPr/>
      </xdr:nvSpPr>
      <xdr:spPr>
        <a:xfrm>
          <a:off x="6921500" y="59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72552</xdr:rowOff>
    </xdr:from>
    <xdr:ext cx="469744" cy="259045"/>
    <xdr:sp macro="" textlink="">
      <xdr:nvSpPr>
        <xdr:cNvPr id="318" name="テキスト ボックス 317"/>
        <xdr:cNvSpPr txBox="1"/>
      </xdr:nvSpPr>
      <xdr:spPr>
        <a:xfrm>
          <a:off x="6737428" y="607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145578</xdr:rowOff>
    </xdr:from>
    <xdr:to>
      <xdr:col>55</xdr:col>
      <xdr:colOff>0</xdr:colOff>
      <xdr:row>55</xdr:row>
      <xdr:rowOff>33891</xdr:rowOff>
    </xdr:to>
    <xdr:cxnSp macro="">
      <xdr:nvCxnSpPr>
        <xdr:cNvPr id="349" name="直線コネクタ 348"/>
        <xdr:cNvCxnSpPr/>
      </xdr:nvCxnSpPr>
      <xdr:spPr>
        <a:xfrm flipV="1">
          <a:off x="9639300" y="9403878"/>
          <a:ext cx="8382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33891</xdr:rowOff>
    </xdr:from>
    <xdr:to>
      <xdr:col>50</xdr:col>
      <xdr:colOff>114300</xdr:colOff>
      <xdr:row>55</xdr:row>
      <xdr:rowOff>71240</xdr:rowOff>
    </xdr:to>
    <xdr:cxnSp macro="">
      <xdr:nvCxnSpPr>
        <xdr:cNvPr id="352" name="直線コネクタ 351"/>
        <xdr:cNvCxnSpPr/>
      </xdr:nvCxnSpPr>
      <xdr:spPr>
        <a:xfrm flipV="1">
          <a:off x="8750300" y="9463641"/>
          <a:ext cx="8890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74473</xdr:rowOff>
    </xdr:from>
    <xdr:to>
      <xdr:col>45</xdr:col>
      <xdr:colOff>177800</xdr:colOff>
      <xdr:row>55</xdr:row>
      <xdr:rowOff>71240</xdr:rowOff>
    </xdr:to>
    <xdr:cxnSp macro="">
      <xdr:nvCxnSpPr>
        <xdr:cNvPr id="355" name="直線コネクタ 354"/>
        <xdr:cNvCxnSpPr/>
      </xdr:nvCxnSpPr>
      <xdr:spPr>
        <a:xfrm>
          <a:off x="7861300" y="9332773"/>
          <a:ext cx="889000" cy="16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74473</xdr:rowOff>
    </xdr:from>
    <xdr:to>
      <xdr:col>41</xdr:col>
      <xdr:colOff>50800</xdr:colOff>
      <xdr:row>55</xdr:row>
      <xdr:rowOff>145567</xdr:rowOff>
    </xdr:to>
    <xdr:cxnSp macro="">
      <xdr:nvCxnSpPr>
        <xdr:cNvPr id="358" name="直線コネクタ 357"/>
        <xdr:cNvCxnSpPr/>
      </xdr:nvCxnSpPr>
      <xdr:spPr>
        <a:xfrm flipV="1">
          <a:off x="6972300" y="9332773"/>
          <a:ext cx="889000" cy="2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94778</xdr:rowOff>
    </xdr:from>
    <xdr:to>
      <xdr:col>55</xdr:col>
      <xdr:colOff>50800</xdr:colOff>
      <xdr:row>55</xdr:row>
      <xdr:rowOff>24928</xdr:rowOff>
    </xdr:to>
    <xdr:sp macro="" textlink="">
      <xdr:nvSpPr>
        <xdr:cNvPr id="368" name="楕円 367"/>
        <xdr:cNvSpPr/>
      </xdr:nvSpPr>
      <xdr:spPr>
        <a:xfrm>
          <a:off x="10426700" y="93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117655</xdr:rowOff>
    </xdr:from>
    <xdr:ext cx="534377" cy="259045"/>
    <xdr:sp macro="" textlink="">
      <xdr:nvSpPr>
        <xdr:cNvPr id="369" name="農林水産業費該当値テキスト"/>
        <xdr:cNvSpPr txBox="1"/>
      </xdr:nvSpPr>
      <xdr:spPr>
        <a:xfrm>
          <a:off x="10528300" y="92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154541</xdr:rowOff>
    </xdr:from>
    <xdr:to>
      <xdr:col>50</xdr:col>
      <xdr:colOff>165100</xdr:colOff>
      <xdr:row>55</xdr:row>
      <xdr:rowOff>84691</xdr:rowOff>
    </xdr:to>
    <xdr:sp macro="" textlink="">
      <xdr:nvSpPr>
        <xdr:cNvPr id="370" name="楕円 369"/>
        <xdr:cNvSpPr/>
      </xdr:nvSpPr>
      <xdr:spPr>
        <a:xfrm>
          <a:off x="9588500" y="941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101218</xdr:rowOff>
    </xdr:from>
    <xdr:ext cx="534377" cy="259045"/>
    <xdr:sp macro="" textlink="">
      <xdr:nvSpPr>
        <xdr:cNvPr id="371" name="テキスト ボックス 370"/>
        <xdr:cNvSpPr txBox="1"/>
      </xdr:nvSpPr>
      <xdr:spPr>
        <a:xfrm>
          <a:off x="9372111" y="918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20440</xdr:rowOff>
    </xdr:from>
    <xdr:to>
      <xdr:col>46</xdr:col>
      <xdr:colOff>38100</xdr:colOff>
      <xdr:row>55</xdr:row>
      <xdr:rowOff>122040</xdr:rowOff>
    </xdr:to>
    <xdr:sp macro="" textlink="">
      <xdr:nvSpPr>
        <xdr:cNvPr id="372" name="楕円 371"/>
        <xdr:cNvSpPr/>
      </xdr:nvSpPr>
      <xdr:spPr>
        <a:xfrm>
          <a:off x="8699500" y="94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138567</xdr:rowOff>
    </xdr:from>
    <xdr:ext cx="534377" cy="259045"/>
    <xdr:sp macro="" textlink="">
      <xdr:nvSpPr>
        <xdr:cNvPr id="373" name="テキスト ボックス 372"/>
        <xdr:cNvSpPr txBox="1"/>
      </xdr:nvSpPr>
      <xdr:spPr>
        <a:xfrm>
          <a:off x="8483111" y="92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23673</xdr:rowOff>
    </xdr:from>
    <xdr:to>
      <xdr:col>41</xdr:col>
      <xdr:colOff>101600</xdr:colOff>
      <xdr:row>54</xdr:row>
      <xdr:rowOff>125273</xdr:rowOff>
    </xdr:to>
    <xdr:sp macro="" textlink="">
      <xdr:nvSpPr>
        <xdr:cNvPr id="374" name="楕円 373"/>
        <xdr:cNvSpPr/>
      </xdr:nvSpPr>
      <xdr:spPr>
        <a:xfrm>
          <a:off x="7810500" y="92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141800</xdr:rowOff>
    </xdr:from>
    <xdr:ext cx="534377" cy="259045"/>
    <xdr:sp macro="" textlink="">
      <xdr:nvSpPr>
        <xdr:cNvPr id="375" name="テキスト ボックス 374"/>
        <xdr:cNvSpPr txBox="1"/>
      </xdr:nvSpPr>
      <xdr:spPr>
        <a:xfrm>
          <a:off x="7594111" y="9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94767</xdr:rowOff>
    </xdr:from>
    <xdr:to>
      <xdr:col>36</xdr:col>
      <xdr:colOff>165100</xdr:colOff>
      <xdr:row>56</xdr:row>
      <xdr:rowOff>24917</xdr:rowOff>
    </xdr:to>
    <xdr:sp macro="" textlink="">
      <xdr:nvSpPr>
        <xdr:cNvPr id="376" name="楕円 375"/>
        <xdr:cNvSpPr/>
      </xdr:nvSpPr>
      <xdr:spPr>
        <a:xfrm>
          <a:off x="6921500" y="95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41444</xdr:rowOff>
    </xdr:from>
    <xdr:ext cx="534377" cy="259045"/>
    <xdr:sp macro="" textlink="">
      <xdr:nvSpPr>
        <xdr:cNvPr id="377" name="テキスト ボックス 376"/>
        <xdr:cNvSpPr txBox="1"/>
      </xdr:nvSpPr>
      <xdr:spPr>
        <a:xfrm>
          <a:off x="6705111" y="92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98468</xdr:rowOff>
    </xdr:from>
    <xdr:to>
      <xdr:col>55</xdr:col>
      <xdr:colOff>0</xdr:colOff>
      <xdr:row>78</xdr:row>
      <xdr:rowOff>122647</xdr:rowOff>
    </xdr:to>
    <xdr:cxnSp macro="">
      <xdr:nvCxnSpPr>
        <xdr:cNvPr id="406" name="直線コネクタ 405"/>
        <xdr:cNvCxnSpPr/>
      </xdr:nvCxnSpPr>
      <xdr:spPr>
        <a:xfrm>
          <a:off x="9639300" y="13471568"/>
          <a:ext cx="8382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98468</xdr:rowOff>
    </xdr:from>
    <xdr:to>
      <xdr:col>50</xdr:col>
      <xdr:colOff>114300</xdr:colOff>
      <xdr:row>78</xdr:row>
      <xdr:rowOff>108153</xdr:rowOff>
    </xdr:to>
    <xdr:cxnSp macro="">
      <xdr:nvCxnSpPr>
        <xdr:cNvPr id="409" name="直線コネクタ 408"/>
        <xdr:cNvCxnSpPr/>
      </xdr:nvCxnSpPr>
      <xdr:spPr>
        <a:xfrm flipV="1">
          <a:off x="8750300" y="13471568"/>
          <a:ext cx="889000" cy="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108153</xdr:rowOff>
    </xdr:from>
    <xdr:to>
      <xdr:col>45</xdr:col>
      <xdr:colOff>177800</xdr:colOff>
      <xdr:row>78</xdr:row>
      <xdr:rowOff>118266</xdr:rowOff>
    </xdr:to>
    <xdr:cxnSp macro="">
      <xdr:nvCxnSpPr>
        <xdr:cNvPr id="412" name="直線コネクタ 411"/>
        <xdr:cNvCxnSpPr/>
      </xdr:nvCxnSpPr>
      <xdr:spPr>
        <a:xfrm flipV="1">
          <a:off x="7861300" y="13481253"/>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118266</xdr:rowOff>
    </xdr:from>
    <xdr:to>
      <xdr:col>41</xdr:col>
      <xdr:colOff>50800</xdr:colOff>
      <xdr:row>78</xdr:row>
      <xdr:rowOff>143616</xdr:rowOff>
    </xdr:to>
    <xdr:cxnSp macro="">
      <xdr:nvCxnSpPr>
        <xdr:cNvPr id="415" name="直線コネクタ 414"/>
        <xdr:cNvCxnSpPr/>
      </xdr:nvCxnSpPr>
      <xdr:spPr>
        <a:xfrm flipV="1">
          <a:off x="6972300" y="13491366"/>
          <a:ext cx="889000" cy="2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71847</xdr:rowOff>
    </xdr:from>
    <xdr:to>
      <xdr:col>55</xdr:col>
      <xdr:colOff>50800</xdr:colOff>
      <xdr:row>79</xdr:row>
      <xdr:rowOff>1997</xdr:rowOff>
    </xdr:to>
    <xdr:sp macro="" textlink="">
      <xdr:nvSpPr>
        <xdr:cNvPr id="425" name="楕円 424"/>
        <xdr:cNvSpPr/>
      </xdr:nvSpPr>
      <xdr:spPr>
        <a:xfrm>
          <a:off x="10426700" y="134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171379</xdr:rowOff>
    </xdr:from>
    <xdr:ext cx="534377" cy="259045"/>
    <xdr:sp macro="" textlink="">
      <xdr:nvSpPr>
        <xdr:cNvPr id="426" name="商工費該当値テキスト"/>
        <xdr:cNvSpPr txBox="1"/>
      </xdr:nvSpPr>
      <xdr:spPr>
        <a:xfrm>
          <a:off x="10528300" y="133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47668</xdr:rowOff>
    </xdr:from>
    <xdr:to>
      <xdr:col>50</xdr:col>
      <xdr:colOff>165100</xdr:colOff>
      <xdr:row>78</xdr:row>
      <xdr:rowOff>149268</xdr:rowOff>
    </xdr:to>
    <xdr:sp macro="" textlink="">
      <xdr:nvSpPr>
        <xdr:cNvPr id="427" name="楕円 426"/>
        <xdr:cNvSpPr/>
      </xdr:nvSpPr>
      <xdr:spPr>
        <a:xfrm>
          <a:off x="9588500" y="134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140395</xdr:rowOff>
    </xdr:from>
    <xdr:ext cx="534377" cy="259045"/>
    <xdr:sp macro="" textlink="">
      <xdr:nvSpPr>
        <xdr:cNvPr id="428" name="テキスト ボックス 427"/>
        <xdr:cNvSpPr txBox="1"/>
      </xdr:nvSpPr>
      <xdr:spPr>
        <a:xfrm>
          <a:off x="9372111" y="1351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57353</xdr:rowOff>
    </xdr:from>
    <xdr:to>
      <xdr:col>46</xdr:col>
      <xdr:colOff>38100</xdr:colOff>
      <xdr:row>78</xdr:row>
      <xdr:rowOff>158953</xdr:rowOff>
    </xdr:to>
    <xdr:sp macro="" textlink="">
      <xdr:nvSpPr>
        <xdr:cNvPr id="429" name="楕円 428"/>
        <xdr:cNvSpPr/>
      </xdr:nvSpPr>
      <xdr:spPr>
        <a:xfrm>
          <a:off x="8699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150080</xdr:rowOff>
    </xdr:from>
    <xdr:ext cx="534377" cy="259045"/>
    <xdr:sp macro="" textlink="">
      <xdr:nvSpPr>
        <xdr:cNvPr id="430" name="テキスト ボックス 429"/>
        <xdr:cNvSpPr txBox="1"/>
      </xdr:nvSpPr>
      <xdr:spPr>
        <a:xfrm>
          <a:off x="8483111" y="135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67466</xdr:rowOff>
    </xdr:from>
    <xdr:to>
      <xdr:col>41</xdr:col>
      <xdr:colOff>101600</xdr:colOff>
      <xdr:row>78</xdr:row>
      <xdr:rowOff>169066</xdr:rowOff>
    </xdr:to>
    <xdr:sp macro="" textlink="">
      <xdr:nvSpPr>
        <xdr:cNvPr id="431" name="楕円 430"/>
        <xdr:cNvSpPr/>
      </xdr:nvSpPr>
      <xdr:spPr>
        <a:xfrm>
          <a:off x="7810500" y="1344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160193</xdr:rowOff>
    </xdr:from>
    <xdr:ext cx="534377" cy="259045"/>
    <xdr:sp macro="" textlink="">
      <xdr:nvSpPr>
        <xdr:cNvPr id="432" name="テキスト ボックス 431"/>
        <xdr:cNvSpPr txBox="1"/>
      </xdr:nvSpPr>
      <xdr:spPr>
        <a:xfrm>
          <a:off x="7594111" y="1353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92816</xdr:rowOff>
    </xdr:from>
    <xdr:to>
      <xdr:col>36</xdr:col>
      <xdr:colOff>165100</xdr:colOff>
      <xdr:row>79</xdr:row>
      <xdr:rowOff>22966</xdr:rowOff>
    </xdr:to>
    <xdr:sp macro="" textlink="">
      <xdr:nvSpPr>
        <xdr:cNvPr id="433" name="楕円 432"/>
        <xdr:cNvSpPr/>
      </xdr:nvSpPr>
      <xdr:spPr>
        <a:xfrm>
          <a:off x="6921500" y="134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14093</xdr:rowOff>
    </xdr:from>
    <xdr:ext cx="469744" cy="259045"/>
    <xdr:sp macro="" textlink="">
      <xdr:nvSpPr>
        <xdr:cNvPr id="434" name="テキスト ボックス 433"/>
        <xdr:cNvSpPr txBox="1"/>
      </xdr:nvSpPr>
      <xdr:spPr>
        <a:xfrm>
          <a:off x="6737428" y="1355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159748</xdr:rowOff>
    </xdr:from>
    <xdr:to>
      <xdr:col>55</xdr:col>
      <xdr:colOff>0</xdr:colOff>
      <xdr:row>95</xdr:row>
      <xdr:rowOff>168884</xdr:rowOff>
    </xdr:to>
    <xdr:cxnSp macro="">
      <xdr:nvCxnSpPr>
        <xdr:cNvPr id="463" name="直線コネクタ 462"/>
        <xdr:cNvCxnSpPr/>
      </xdr:nvCxnSpPr>
      <xdr:spPr>
        <a:xfrm>
          <a:off x="9639300" y="16447498"/>
          <a:ext cx="8382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159748</xdr:rowOff>
    </xdr:from>
    <xdr:to>
      <xdr:col>50</xdr:col>
      <xdr:colOff>114300</xdr:colOff>
      <xdr:row>96</xdr:row>
      <xdr:rowOff>24919</xdr:rowOff>
    </xdr:to>
    <xdr:cxnSp macro="">
      <xdr:nvCxnSpPr>
        <xdr:cNvPr id="466" name="直線コネクタ 465"/>
        <xdr:cNvCxnSpPr/>
      </xdr:nvCxnSpPr>
      <xdr:spPr>
        <a:xfrm flipV="1">
          <a:off x="8750300" y="16447498"/>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24919</xdr:rowOff>
    </xdr:from>
    <xdr:to>
      <xdr:col>45</xdr:col>
      <xdr:colOff>177800</xdr:colOff>
      <xdr:row>96</xdr:row>
      <xdr:rowOff>37226</xdr:rowOff>
    </xdr:to>
    <xdr:cxnSp macro="">
      <xdr:nvCxnSpPr>
        <xdr:cNvPr id="469" name="直線コネクタ 468"/>
        <xdr:cNvCxnSpPr/>
      </xdr:nvCxnSpPr>
      <xdr:spPr>
        <a:xfrm flipV="1">
          <a:off x="7861300" y="16484119"/>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37226</xdr:rowOff>
    </xdr:from>
    <xdr:to>
      <xdr:col>41</xdr:col>
      <xdr:colOff>50800</xdr:colOff>
      <xdr:row>96</xdr:row>
      <xdr:rowOff>51643</xdr:rowOff>
    </xdr:to>
    <xdr:cxnSp macro="">
      <xdr:nvCxnSpPr>
        <xdr:cNvPr id="472" name="直線コネクタ 471"/>
        <xdr:cNvCxnSpPr/>
      </xdr:nvCxnSpPr>
      <xdr:spPr>
        <a:xfrm flipV="1">
          <a:off x="6972300" y="16496426"/>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139267</xdr:rowOff>
    </xdr:from>
    <xdr:ext cx="534377" cy="259045"/>
    <xdr:sp macro="" textlink="">
      <xdr:nvSpPr>
        <xdr:cNvPr id="476" name="テキスト ボックス 475"/>
        <xdr:cNvSpPr txBox="1"/>
      </xdr:nvSpPr>
      <xdr:spPr>
        <a:xfrm>
          <a:off x="6705111" y="1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118084</xdr:rowOff>
    </xdr:from>
    <xdr:to>
      <xdr:col>55</xdr:col>
      <xdr:colOff>50800</xdr:colOff>
      <xdr:row>96</xdr:row>
      <xdr:rowOff>48234</xdr:rowOff>
    </xdr:to>
    <xdr:sp macro="" textlink="">
      <xdr:nvSpPr>
        <xdr:cNvPr id="482" name="楕円 481"/>
        <xdr:cNvSpPr/>
      </xdr:nvSpPr>
      <xdr:spPr>
        <a:xfrm>
          <a:off x="10426700" y="164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140961</xdr:rowOff>
    </xdr:from>
    <xdr:ext cx="534377" cy="259045"/>
    <xdr:sp macro="" textlink="">
      <xdr:nvSpPr>
        <xdr:cNvPr id="483" name="土木費該当値テキスト"/>
        <xdr:cNvSpPr txBox="1"/>
      </xdr:nvSpPr>
      <xdr:spPr>
        <a:xfrm>
          <a:off x="10528300" y="162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108948</xdr:rowOff>
    </xdr:from>
    <xdr:to>
      <xdr:col>50</xdr:col>
      <xdr:colOff>165100</xdr:colOff>
      <xdr:row>96</xdr:row>
      <xdr:rowOff>39098</xdr:rowOff>
    </xdr:to>
    <xdr:sp macro="" textlink="">
      <xdr:nvSpPr>
        <xdr:cNvPr id="484" name="楕円 483"/>
        <xdr:cNvSpPr/>
      </xdr:nvSpPr>
      <xdr:spPr>
        <a:xfrm>
          <a:off x="9588500" y="163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55625</xdr:rowOff>
    </xdr:from>
    <xdr:ext cx="534377" cy="259045"/>
    <xdr:sp macro="" textlink="">
      <xdr:nvSpPr>
        <xdr:cNvPr id="485" name="テキスト ボックス 484"/>
        <xdr:cNvSpPr txBox="1"/>
      </xdr:nvSpPr>
      <xdr:spPr>
        <a:xfrm>
          <a:off x="9372111" y="1617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145569</xdr:rowOff>
    </xdr:from>
    <xdr:to>
      <xdr:col>46</xdr:col>
      <xdr:colOff>38100</xdr:colOff>
      <xdr:row>96</xdr:row>
      <xdr:rowOff>75719</xdr:rowOff>
    </xdr:to>
    <xdr:sp macro="" textlink="">
      <xdr:nvSpPr>
        <xdr:cNvPr id="486" name="楕円 485"/>
        <xdr:cNvSpPr/>
      </xdr:nvSpPr>
      <xdr:spPr>
        <a:xfrm>
          <a:off x="8699500" y="1643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92246</xdr:rowOff>
    </xdr:from>
    <xdr:ext cx="534377" cy="259045"/>
    <xdr:sp macro="" textlink="">
      <xdr:nvSpPr>
        <xdr:cNvPr id="487" name="テキスト ボックス 486"/>
        <xdr:cNvSpPr txBox="1"/>
      </xdr:nvSpPr>
      <xdr:spPr>
        <a:xfrm>
          <a:off x="8483111" y="1620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157876</xdr:rowOff>
    </xdr:from>
    <xdr:to>
      <xdr:col>41</xdr:col>
      <xdr:colOff>101600</xdr:colOff>
      <xdr:row>96</xdr:row>
      <xdr:rowOff>88026</xdr:rowOff>
    </xdr:to>
    <xdr:sp macro="" textlink="">
      <xdr:nvSpPr>
        <xdr:cNvPr id="488" name="楕円 487"/>
        <xdr:cNvSpPr/>
      </xdr:nvSpPr>
      <xdr:spPr>
        <a:xfrm>
          <a:off x="7810500" y="164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79153</xdr:rowOff>
    </xdr:from>
    <xdr:ext cx="534377" cy="259045"/>
    <xdr:sp macro="" textlink="">
      <xdr:nvSpPr>
        <xdr:cNvPr id="489" name="テキスト ボックス 488"/>
        <xdr:cNvSpPr txBox="1"/>
      </xdr:nvSpPr>
      <xdr:spPr>
        <a:xfrm>
          <a:off x="7594111" y="165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843</xdr:rowOff>
    </xdr:from>
    <xdr:to>
      <xdr:col>36</xdr:col>
      <xdr:colOff>165100</xdr:colOff>
      <xdr:row>96</xdr:row>
      <xdr:rowOff>102443</xdr:rowOff>
    </xdr:to>
    <xdr:sp macro="" textlink="">
      <xdr:nvSpPr>
        <xdr:cNvPr id="490" name="楕円 489"/>
        <xdr:cNvSpPr/>
      </xdr:nvSpPr>
      <xdr:spPr>
        <a:xfrm>
          <a:off x="6921500" y="1646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118970</xdr:rowOff>
    </xdr:from>
    <xdr:ext cx="534377" cy="259045"/>
    <xdr:sp macro="" textlink="">
      <xdr:nvSpPr>
        <xdr:cNvPr id="491" name="テキスト ボックス 490"/>
        <xdr:cNvSpPr txBox="1"/>
      </xdr:nvSpPr>
      <xdr:spPr>
        <a:xfrm>
          <a:off x="6705111" y="162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56783</xdr:rowOff>
    </xdr:from>
    <xdr:to>
      <xdr:col>85</xdr:col>
      <xdr:colOff>127000</xdr:colOff>
      <xdr:row>37</xdr:row>
      <xdr:rowOff>124580</xdr:rowOff>
    </xdr:to>
    <xdr:cxnSp macro="">
      <xdr:nvCxnSpPr>
        <xdr:cNvPr id="522" name="直線コネクタ 521"/>
        <xdr:cNvCxnSpPr/>
      </xdr:nvCxnSpPr>
      <xdr:spPr>
        <a:xfrm>
          <a:off x="15481300" y="6400433"/>
          <a:ext cx="838200" cy="6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56783</xdr:rowOff>
    </xdr:from>
    <xdr:to>
      <xdr:col>81</xdr:col>
      <xdr:colOff>50800</xdr:colOff>
      <xdr:row>37</xdr:row>
      <xdr:rowOff>71071</xdr:rowOff>
    </xdr:to>
    <xdr:cxnSp macro="">
      <xdr:nvCxnSpPr>
        <xdr:cNvPr id="525" name="直線コネクタ 524"/>
        <xdr:cNvCxnSpPr/>
      </xdr:nvCxnSpPr>
      <xdr:spPr>
        <a:xfrm flipV="1">
          <a:off x="14592300" y="6400433"/>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64605</xdr:rowOff>
    </xdr:from>
    <xdr:to>
      <xdr:col>76</xdr:col>
      <xdr:colOff>114300</xdr:colOff>
      <xdr:row>37</xdr:row>
      <xdr:rowOff>71071</xdr:rowOff>
    </xdr:to>
    <xdr:cxnSp macro="">
      <xdr:nvCxnSpPr>
        <xdr:cNvPr id="528" name="直線コネクタ 527"/>
        <xdr:cNvCxnSpPr/>
      </xdr:nvCxnSpPr>
      <xdr:spPr>
        <a:xfrm>
          <a:off x="13703300" y="6408255"/>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64605</xdr:rowOff>
    </xdr:from>
    <xdr:to>
      <xdr:col>71</xdr:col>
      <xdr:colOff>177800</xdr:colOff>
      <xdr:row>37</xdr:row>
      <xdr:rowOff>103059</xdr:rowOff>
    </xdr:to>
    <xdr:cxnSp macro="">
      <xdr:nvCxnSpPr>
        <xdr:cNvPr id="531" name="直線コネクタ 530"/>
        <xdr:cNvCxnSpPr/>
      </xdr:nvCxnSpPr>
      <xdr:spPr>
        <a:xfrm flipV="1">
          <a:off x="12814300" y="6408255"/>
          <a:ext cx="889000" cy="3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73780</xdr:rowOff>
    </xdr:from>
    <xdr:to>
      <xdr:col>85</xdr:col>
      <xdr:colOff>177800</xdr:colOff>
      <xdr:row>38</xdr:row>
      <xdr:rowOff>3930</xdr:rowOff>
    </xdr:to>
    <xdr:sp macro="" textlink="">
      <xdr:nvSpPr>
        <xdr:cNvPr id="541" name="楕円 540"/>
        <xdr:cNvSpPr/>
      </xdr:nvSpPr>
      <xdr:spPr>
        <a:xfrm>
          <a:off x="16268700" y="64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52207</xdr:rowOff>
    </xdr:from>
    <xdr:ext cx="534377" cy="259045"/>
    <xdr:sp macro="" textlink="">
      <xdr:nvSpPr>
        <xdr:cNvPr id="542" name="消防費該当値テキスト"/>
        <xdr:cNvSpPr txBox="1"/>
      </xdr:nvSpPr>
      <xdr:spPr>
        <a:xfrm>
          <a:off x="16370300" y="639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5983</xdr:rowOff>
    </xdr:from>
    <xdr:to>
      <xdr:col>81</xdr:col>
      <xdr:colOff>101600</xdr:colOff>
      <xdr:row>37</xdr:row>
      <xdr:rowOff>107583</xdr:rowOff>
    </xdr:to>
    <xdr:sp macro="" textlink="">
      <xdr:nvSpPr>
        <xdr:cNvPr id="543" name="楕円 542"/>
        <xdr:cNvSpPr/>
      </xdr:nvSpPr>
      <xdr:spPr>
        <a:xfrm>
          <a:off x="15430500" y="634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98710</xdr:rowOff>
    </xdr:from>
    <xdr:ext cx="534377" cy="259045"/>
    <xdr:sp macro="" textlink="">
      <xdr:nvSpPr>
        <xdr:cNvPr id="544" name="テキスト ボックス 543"/>
        <xdr:cNvSpPr txBox="1"/>
      </xdr:nvSpPr>
      <xdr:spPr>
        <a:xfrm>
          <a:off x="15214111" y="64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20271</xdr:rowOff>
    </xdr:from>
    <xdr:to>
      <xdr:col>76</xdr:col>
      <xdr:colOff>165100</xdr:colOff>
      <xdr:row>37</xdr:row>
      <xdr:rowOff>121871</xdr:rowOff>
    </xdr:to>
    <xdr:sp macro="" textlink="">
      <xdr:nvSpPr>
        <xdr:cNvPr id="545" name="楕円 544"/>
        <xdr:cNvSpPr/>
      </xdr:nvSpPr>
      <xdr:spPr>
        <a:xfrm>
          <a:off x="14541500" y="636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112998</xdr:rowOff>
    </xdr:from>
    <xdr:ext cx="534377" cy="259045"/>
    <xdr:sp macro="" textlink="">
      <xdr:nvSpPr>
        <xdr:cNvPr id="546" name="テキスト ボックス 545"/>
        <xdr:cNvSpPr txBox="1"/>
      </xdr:nvSpPr>
      <xdr:spPr>
        <a:xfrm>
          <a:off x="14325111" y="645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13805</xdr:rowOff>
    </xdr:from>
    <xdr:to>
      <xdr:col>72</xdr:col>
      <xdr:colOff>38100</xdr:colOff>
      <xdr:row>37</xdr:row>
      <xdr:rowOff>115405</xdr:rowOff>
    </xdr:to>
    <xdr:sp macro="" textlink="">
      <xdr:nvSpPr>
        <xdr:cNvPr id="547" name="楕円 546"/>
        <xdr:cNvSpPr/>
      </xdr:nvSpPr>
      <xdr:spPr>
        <a:xfrm>
          <a:off x="13652500" y="63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106532</xdr:rowOff>
    </xdr:from>
    <xdr:ext cx="534377" cy="259045"/>
    <xdr:sp macro="" textlink="">
      <xdr:nvSpPr>
        <xdr:cNvPr id="548" name="テキスト ボックス 547"/>
        <xdr:cNvSpPr txBox="1"/>
      </xdr:nvSpPr>
      <xdr:spPr>
        <a:xfrm>
          <a:off x="13436111" y="64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52259</xdr:rowOff>
    </xdr:from>
    <xdr:to>
      <xdr:col>67</xdr:col>
      <xdr:colOff>101600</xdr:colOff>
      <xdr:row>37</xdr:row>
      <xdr:rowOff>153859</xdr:rowOff>
    </xdr:to>
    <xdr:sp macro="" textlink="">
      <xdr:nvSpPr>
        <xdr:cNvPr id="549" name="楕円 548"/>
        <xdr:cNvSpPr/>
      </xdr:nvSpPr>
      <xdr:spPr>
        <a:xfrm>
          <a:off x="12763500" y="63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144986</xdr:rowOff>
    </xdr:from>
    <xdr:ext cx="534377" cy="259045"/>
    <xdr:sp macro="" textlink="">
      <xdr:nvSpPr>
        <xdr:cNvPr id="550" name="テキスト ボックス 549"/>
        <xdr:cNvSpPr txBox="1"/>
      </xdr:nvSpPr>
      <xdr:spPr>
        <a:xfrm>
          <a:off x="12547111" y="648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170988</xdr:rowOff>
    </xdr:from>
    <xdr:to>
      <xdr:col>85</xdr:col>
      <xdr:colOff>127000</xdr:colOff>
      <xdr:row>55</xdr:row>
      <xdr:rowOff>156784</xdr:rowOff>
    </xdr:to>
    <xdr:cxnSp macro="">
      <xdr:nvCxnSpPr>
        <xdr:cNvPr id="579" name="直線コネクタ 578"/>
        <xdr:cNvCxnSpPr/>
      </xdr:nvCxnSpPr>
      <xdr:spPr>
        <a:xfrm flipV="1">
          <a:off x="15481300" y="9429288"/>
          <a:ext cx="838200" cy="15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156784</xdr:rowOff>
    </xdr:from>
    <xdr:to>
      <xdr:col>81</xdr:col>
      <xdr:colOff>50800</xdr:colOff>
      <xdr:row>56</xdr:row>
      <xdr:rowOff>81269</xdr:rowOff>
    </xdr:to>
    <xdr:cxnSp macro="">
      <xdr:nvCxnSpPr>
        <xdr:cNvPr id="582" name="直線コネクタ 581"/>
        <xdr:cNvCxnSpPr/>
      </xdr:nvCxnSpPr>
      <xdr:spPr>
        <a:xfrm flipV="1">
          <a:off x="14592300" y="9586534"/>
          <a:ext cx="889000" cy="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27115</xdr:rowOff>
    </xdr:from>
    <xdr:to>
      <xdr:col>76</xdr:col>
      <xdr:colOff>114300</xdr:colOff>
      <xdr:row>56</xdr:row>
      <xdr:rowOff>81269</xdr:rowOff>
    </xdr:to>
    <xdr:cxnSp macro="">
      <xdr:nvCxnSpPr>
        <xdr:cNvPr id="585" name="直線コネクタ 584"/>
        <xdr:cNvCxnSpPr/>
      </xdr:nvCxnSpPr>
      <xdr:spPr>
        <a:xfrm>
          <a:off x="13703300" y="9628315"/>
          <a:ext cx="889000" cy="5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27115</xdr:rowOff>
    </xdr:from>
    <xdr:to>
      <xdr:col>71</xdr:col>
      <xdr:colOff>177800</xdr:colOff>
      <xdr:row>56</xdr:row>
      <xdr:rowOff>74404</xdr:rowOff>
    </xdr:to>
    <xdr:cxnSp macro="">
      <xdr:nvCxnSpPr>
        <xdr:cNvPr id="588" name="直線コネクタ 587"/>
        <xdr:cNvCxnSpPr/>
      </xdr:nvCxnSpPr>
      <xdr:spPr>
        <a:xfrm flipV="1">
          <a:off x="12814300" y="9628315"/>
          <a:ext cx="889000" cy="4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120188</xdr:rowOff>
    </xdr:from>
    <xdr:to>
      <xdr:col>85</xdr:col>
      <xdr:colOff>177800</xdr:colOff>
      <xdr:row>55</xdr:row>
      <xdr:rowOff>50338</xdr:rowOff>
    </xdr:to>
    <xdr:sp macro="" textlink="">
      <xdr:nvSpPr>
        <xdr:cNvPr id="598" name="楕円 597"/>
        <xdr:cNvSpPr/>
      </xdr:nvSpPr>
      <xdr:spPr>
        <a:xfrm>
          <a:off x="16268700" y="93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143065</xdr:rowOff>
    </xdr:from>
    <xdr:ext cx="534377" cy="259045"/>
    <xdr:sp macro="" textlink="">
      <xdr:nvSpPr>
        <xdr:cNvPr id="599" name="教育費該当値テキスト"/>
        <xdr:cNvSpPr txBox="1"/>
      </xdr:nvSpPr>
      <xdr:spPr>
        <a:xfrm>
          <a:off x="16370300" y="922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105984</xdr:rowOff>
    </xdr:from>
    <xdr:to>
      <xdr:col>81</xdr:col>
      <xdr:colOff>101600</xdr:colOff>
      <xdr:row>56</xdr:row>
      <xdr:rowOff>36134</xdr:rowOff>
    </xdr:to>
    <xdr:sp macro="" textlink="">
      <xdr:nvSpPr>
        <xdr:cNvPr id="600" name="楕円 599"/>
        <xdr:cNvSpPr/>
      </xdr:nvSpPr>
      <xdr:spPr>
        <a:xfrm>
          <a:off x="15430500" y="95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52661</xdr:rowOff>
    </xdr:from>
    <xdr:ext cx="534377" cy="259045"/>
    <xdr:sp macro="" textlink="">
      <xdr:nvSpPr>
        <xdr:cNvPr id="601" name="テキスト ボックス 600"/>
        <xdr:cNvSpPr txBox="1"/>
      </xdr:nvSpPr>
      <xdr:spPr>
        <a:xfrm>
          <a:off x="15214111" y="93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30469</xdr:rowOff>
    </xdr:from>
    <xdr:to>
      <xdr:col>76</xdr:col>
      <xdr:colOff>165100</xdr:colOff>
      <xdr:row>56</xdr:row>
      <xdr:rowOff>132069</xdr:rowOff>
    </xdr:to>
    <xdr:sp macro="" textlink="">
      <xdr:nvSpPr>
        <xdr:cNvPr id="602" name="楕円 601"/>
        <xdr:cNvSpPr/>
      </xdr:nvSpPr>
      <xdr:spPr>
        <a:xfrm>
          <a:off x="14541500" y="96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148596</xdr:rowOff>
    </xdr:from>
    <xdr:ext cx="534377" cy="259045"/>
    <xdr:sp macro="" textlink="">
      <xdr:nvSpPr>
        <xdr:cNvPr id="603" name="テキスト ボックス 602"/>
        <xdr:cNvSpPr txBox="1"/>
      </xdr:nvSpPr>
      <xdr:spPr>
        <a:xfrm>
          <a:off x="14325111" y="940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147765</xdr:rowOff>
    </xdr:from>
    <xdr:to>
      <xdr:col>72</xdr:col>
      <xdr:colOff>38100</xdr:colOff>
      <xdr:row>56</xdr:row>
      <xdr:rowOff>77915</xdr:rowOff>
    </xdr:to>
    <xdr:sp macro="" textlink="">
      <xdr:nvSpPr>
        <xdr:cNvPr id="604" name="楕円 603"/>
        <xdr:cNvSpPr/>
      </xdr:nvSpPr>
      <xdr:spPr>
        <a:xfrm>
          <a:off x="13652500" y="95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94442</xdr:rowOff>
    </xdr:from>
    <xdr:ext cx="534377" cy="259045"/>
    <xdr:sp macro="" textlink="">
      <xdr:nvSpPr>
        <xdr:cNvPr id="605" name="テキスト ボックス 604"/>
        <xdr:cNvSpPr txBox="1"/>
      </xdr:nvSpPr>
      <xdr:spPr>
        <a:xfrm>
          <a:off x="13436111" y="93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23604</xdr:rowOff>
    </xdr:from>
    <xdr:to>
      <xdr:col>67</xdr:col>
      <xdr:colOff>101600</xdr:colOff>
      <xdr:row>56</xdr:row>
      <xdr:rowOff>125204</xdr:rowOff>
    </xdr:to>
    <xdr:sp macro="" textlink="">
      <xdr:nvSpPr>
        <xdr:cNvPr id="606" name="楕円 605"/>
        <xdr:cNvSpPr/>
      </xdr:nvSpPr>
      <xdr:spPr>
        <a:xfrm>
          <a:off x="12763500" y="96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141731</xdr:rowOff>
    </xdr:from>
    <xdr:ext cx="534377" cy="259045"/>
    <xdr:sp macro="" textlink="">
      <xdr:nvSpPr>
        <xdr:cNvPr id="607" name="テキスト ボックス 606"/>
        <xdr:cNvSpPr txBox="1"/>
      </xdr:nvSpPr>
      <xdr:spPr>
        <a:xfrm>
          <a:off x="12547111" y="940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30390</xdr:rowOff>
    </xdr:from>
    <xdr:to>
      <xdr:col>85</xdr:col>
      <xdr:colOff>127000</xdr:colOff>
      <xdr:row>79</xdr:row>
      <xdr:rowOff>41821</xdr:rowOff>
    </xdr:to>
    <xdr:cxnSp macro="">
      <xdr:nvCxnSpPr>
        <xdr:cNvPr id="636" name="直線コネクタ 635"/>
        <xdr:cNvCxnSpPr/>
      </xdr:nvCxnSpPr>
      <xdr:spPr>
        <a:xfrm flipV="1">
          <a:off x="15481300" y="1357494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35319</xdr:rowOff>
    </xdr:from>
    <xdr:to>
      <xdr:col>81</xdr:col>
      <xdr:colOff>50800</xdr:colOff>
      <xdr:row>79</xdr:row>
      <xdr:rowOff>41821</xdr:rowOff>
    </xdr:to>
    <xdr:cxnSp macro="">
      <xdr:nvCxnSpPr>
        <xdr:cNvPr id="639" name="直線コネクタ 638"/>
        <xdr:cNvCxnSpPr/>
      </xdr:nvCxnSpPr>
      <xdr:spPr>
        <a:xfrm>
          <a:off x="14592300" y="13579869"/>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35319</xdr:rowOff>
    </xdr:from>
    <xdr:to>
      <xdr:col>76</xdr:col>
      <xdr:colOff>114300</xdr:colOff>
      <xdr:row>79</xdr:row>
      <xdr:rowOff>40512</xdr:rowOff>
    </xdr:to>
    <xdr:cxnSp macro="">
      <xdr:nvCxnSpPr>
        <xdr:cNvPr id="642" name="直線コネクタ 641"/>
        <xdr:cNvCxnSpPr/>
      </xdr:nvCxnSpPr>
      <xdr:spPr>
        <a:xfrm flipV="1">
          <a:off x="13703300" y="13579869"/>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40512</xdr:rowOff>
    </xdr:from>
    <xdr:to>
      <xdr:col>71</xdr:col>
      <xdr:colOff>177800</xdr:colOff>
      <xdr:row>79</xdr:row>
      <xdr:rowOff>41377</xdr:rowOff>
    </xdr:to>
    <xdr:cxnSp macro="">
      <xdr:nvCxnSpPr>
        <xdr:cNvPr id="645" name="直線コネクタ 644"/>
        <xdr:cNvCxnSpPr/>
      </xdr:nvCxnSpPr>
      <xdr:spPr>
        <a:xfrm flipV="1">
          <a:off x="12814300" y="13585062"/>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151040</xdr:rowOff>
    </xdr:from>
    <xdr:to>
      <xdr:col>85</xdr:col>
      <xdr:colOff>177800</xdr:colOff>
      <xdr:row>79</xdr:row>
      <xdr:rowOff>81190</xdr:rowOff>
    </xdr:to>
    <xdr:sp macro="" textlink="">
      <xdr:nvSpPr>
        <xdr:cNvPr id="655" name="楕円 654"/>
        <xdr:cNvSpPr/>
      </xdr:nvSpPr>
      <xdr:spPr>
        <a:xfrm>
          <a:off x="16268700" y="135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75771</xdr:rowOff>
    </xdr:from>
    <xdr:ext cx="469744" cy="259045"/>
    <xdr:sp macro="" textlink="">
      <xdr:nvSpPr>
        <xdr:cNvPr id="656" name="災害復旧費該当値テキスト"/>
        <xdr:cNvSpPr txBox="1"/>
      </xdr:nvSpPr>
      <xdr:spPr>
        <a:xfrm>
          <a:off x="16370300" y="1344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162471</xdr:rowOff>
    </xdr:from>
    <xdr:to>
      <xdr:col>81</xdr:col>
      <xdr:colOff>101600</xdr:colOff>
      <xdr:row>79</xdr:row>
      <xdr:rowOff>92621</xdr:rowOff>
    </xdr:to>
    <xdr:sp macro="" textlink="">
      <xdr:nvSpPr>
        <xdr:cNvPr id="657" name="楕円 656"/>
        <xdr:cNvSpPr/>
      </xdr:nvSpPr>
      <xdr:spPr>
        <a:xfrm>
          <a:off x="154305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83748</xdr:rowOff>
    </xdr:from>
    <xdr:ext cx="378565" cy="259045"/>
    <xdr:sp macro="" textlink="">
      <xdr:nvSpPr>
        <xdr:cNvPr id="658" name="テキスト ボックス 657"/>
        <xdr:cNvSpPr txBox="1"/>
      </xdr:nvSpPr>
      <xdr:spPr>
        <a:xfrm>
          <a:off x="15292017" y="13628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155969</xdr:rowOff>
    </xdr:from>
    <xdr:to>
      <xdr:col>76</xdr:col>
      <xdr:colOff>165100</xdr:colOff>
      <xdr:row>79</xdr:row>
      <xdr:rowOff>86119</xdr:rowOff>
    </xdr:to>
    <xdr:sp macro="" textlink="">
      <xdr:nvSpPr>
        <xdr:cNvPr id="659" name="楕円 658"/>
        <xdr:cNvSpPr/>
      </xdr:nvSpPr>
      <xdr:spPr>
        <a:xfrm>
          <a:off x="14541500" y="135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77246</xdr:rowOff>
    </xdr:from>
    <xdr:ext cx="378565" cy="259045"/>
    <xdr:sp macro="" textlink="">
      <xdr:nvSpPr>
        <xdr:cNvPr id="660" name="テキスト ボックス 659"/>
        <xdr:cNvSpPr txBox="1"/>
      </xdr:nvSpPr>
      <xdr:spPr>
        <a:xfrm>
          <a:off x="14403017" y="13621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161162</xdr:rowOff>
    </xdr:from>
    <xdr:to>
      <xdr:col>72</xdr:col>
      <xdr:colOff>38100</xdr:colOff>
      <xdr:row>79</xdr:row>
      <xdr:rowOff>91312</xdr:rowOff>
    </xdr:to>
    <xdr:sp macro="" textlink="">
      <xdr:nvSpPr>
        <xdr:cNvPr id="661" name="楕円 660"/>
        <xdr:cNvSpPr/>
      </xdr:nvSpPr>
      <xdr:spPr>
        <a:xfrm>
          <a:off x="13652500" y="13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82439</xdr:rowOff>
    </xdr:from>
    <xdr:ext cx="378565" cy="259045"/>
    <xdr:sp macro="" textlink="">
      <xdr:nvSpPr>
        <xdr:cNvPr id="662" name="テキスト ボックス 661"/>
        <xdr:cNvSpPr txBox="1"/>
      </xdr:nvSpPr>
      <xdr:spPr>
        <a:xfrm>
          <a:off x="13514017" y="1362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162027</xdr:rowOff>
    </xdr:from>
    <xdr:to>
      <xdr:col>67</xdr:col>
      <xdr:colOff>101600</xdr:colOff>
      <xdr:row>79</xdr:row>
      <xdr:rowOff>92177</xdr:rowOff>
    </xdr:to>
    <xdr:sp macro="" textlink="">
      <xdr:nvSpPr>
        <xdr:cNvPr id="663" name="楕円 662"/>
        <xdr:cNvSpPr/>
      </xdr:nvSpPr>
      <xdr:spPr>
        <a:xfrm>
          <a:off x="12763500" y="135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83304</xdr:rowOff>
    </xdr:from>
    <xdr:ext cx="378565" cy="259045"/>
    <xdr:sp macro="" textlink="">
      <xdr:nvSpPr>
        <xdr:cNvPr id="664" name="テキスト ボックス 663"/>
        <xdr:cNvSpPr txBox="1"/>
      </xdr:nvSpPr>
      <xdr:spPr>
        <a:xfrm>
          <a:off x="12625017" y="13627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166424</xdr:rowOff>
    </xdr:from>
    <xdr:to>
      <xdr:col>85</xdr:col>
      <xdr:colOff>127000</xdr:colOff>
      <xdr:row>97</xdr:row>
      <xdr:rowOff>96140</xdr:rowOff>
    </xdr:to>
    <xdr:cxnSp macro="">
      <xdr:nvCxnSpPr>
        <xdr:cNvPr id="693" name="直線コネクタ 692"/>
        <xdr:cNvCxnSpPr/>
      </xdr:nvCxnSpPr>
      <xdr:spPr>
        <a:xfrm>
          <a:off x="15481300" y="16625624"/>
          <a:ext cx="838200" cy="10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104491</xdr:rowOff>
    </xdr:from>
    <xdr:to>
      <xdr:col>81</xdr:col>
      <xdr:colOff>50800</xdr:colOff>
      <xdr:row>96</xdr:row>
      <xdr:rowOff>166424</xdr:rowOff>
    </xdr:to>
    <xdr:cxnSp macro="">
      <xdr:nvCxnSpPr>
        <xdr:cNvPr id="696" name="直線コネクタ 695"/>
        <xdr:cNvCxnSpPr/>
      </xdr:nvCxnSpPr>
      <xdr:spPr>
        <a:xfrm>
          <a:off x="14592300" y="16563691"/>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104491</xdr:rowOff>
    </xdr:from>
    <xdr:to>
      <xdr:col>76</xdr:col>
      <xdr:colOff>114300</xdr:colOff>
      <xdr:row>96</xdr:row>
      <xdr:rowOff>111509</xdr:rowOff>
    </xdr:to>
    <xdr:cxnSp macro="">
      <xdr:nvCxnSpPr>
        <xdr:cNvPr id="699" name="直線コネクタ 698"/>
        <xdr:cNvCxnSpPr/>
      </xdr:nvCxnSpPr>
      <xdr:spPr>
        <a:xfrm flipV="1">
          <a:off x="13703300" y="16563691"/>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111509</xdr:rowOff>
    </xdr:from>
    <xdr:to>
      <xdr:col>71</xdr:col>
      <xdr:colOff>177800</xdr:colOff>
      <xdr:row>96</xdr:row>
      <xdr:rowOff>118658</xdr:rowOff>
    </xdr:to>
    <xdr:cxnSp macro="">
      <xdr:nvCxnSpPr>
        <xdr:cNvPr id="702" name="直線コネクタ 701"/>
        <xdr:cNvCxnSpPr/>
      </xdr:nvCxnSpPr>
      <xdr:spPr>
        <a:xfrm flipV="1">
          <a:off x="12814300" y="16570709"/>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45340</xdr:rowOff>
    </xdr:from>
    <xdr:to>
      <xdr:col>85</xdr:col>
      <xdr:colOff>177800</xdr:colOff>
      <xdr:row>97</xdr:row>
      <xdr:rowOff>146940</xdr:rowOff>
    </xdr:to>
    <xdr:sp macro="" textlink="">
      <xdr:nvSpPr>
        <xdr:cNvPr id="712" name="楕円 711"/>
        <xdr:cNvSpPr/>
      </xdr:nvSpPr>
      <xdr:spPr>
        <a:xfrm>
          <a:off x="16268700" y="166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68217</xdr:rowOff>
    </xdr:from>
    <xdr:ext cx="534377" cy="259045"/>
    <xdr:sp macro="" textlink="">
      <xdr:nvSpPr>
        <xdr:cNvPr id="713" name="公債費該当値テキスト"/>
        <xdr:cNvSpPr txBox="1"/>
      </xdr:nvSpPr>
      <xdr:spPr>
        <a:xfrm>
          <a:off x="16370300" y="1652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115624</xdr:rowOff>
    </xdr:from>
    <xdr:to>
      <xdr:col>81</xdr:col>
      <xdr:colOff>101600</xdr:colOff>
      <xdr:row>97</xdr:row>
      <xdr:rowOff>45774</xdr:rowOff>
    </xdr:to>
    <xdr:sp macro="" textlink="">
      <xdr:nvSpPr>
        <xdr:cNvPr id="714" name="楕円 713"/>
        <xdr:cNvSpPr/>
      </xdr:nvSpPr>
      <xdr:spPr>
        <a:xfrm>
          <a:off x="15430500" y="165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62301</xdr:rowOff>
    </xdr:from>
    <xdr:ext cx="599010" cy="259045"/>
    <xdr:sp macro="" textlink="">
      <xdr:nvSpPr>
        <xdr:cNvPr id="715" name="テキスト ボックス 714"/>
        <xdr:cNvSpPr txBox="1"/>
      </xdr:nvSpPr>
      <xdr:spPr>
        <a:xfrm>
          <a:off x="15181795" y="1635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53691</xdr:rowOff>
    </xdr:from>
    <xdr:to>
      <xdr:col>76</xdr:col>
      <xdr:colOff>165100</xdr:colOff>
      <xdr:row>96</xdr:row>
      <xdr:rowOff>155291</xdr:rowOff>
    </xdr:to>
    <xdr:sp macro="" textlink="">
      <xdr:nvSpPr>
        <xdr:cNvPr id="716" name="楕円 715"/>
        <xdr:cNvSpPr/>
      </xdr:nvSpPr>
      <xdr:spPr>
        <a:xfrm>
          <a:off x="14541500" y="165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368</xdr:rowOff>
    </xdr:from>
    <xdr:ext cx="599010" cy="259045"/>
    <xdr:sp macro="" textlink="">
      <xdr:nvSpPr>
        <xdr:cNvPr id="717" name="テキスト ボックス 716"/>
        <xdr:cNvSpPr txBox="1"/>
      </xdr:nvSpPr>
      <xdr:spPr>
        <a:xfrm>
          <a:off x="14292795" y="1628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60709</xdr:rowOff>
    </xdr:from>
    <xdr:to>
      <xdr:col>72</xdr:col>
      <xdr:colOff>38100</xdr:colOff>
      <xdr:row>96</xdr:row>
      <xdr:rowOff>162309</xdr:rowOff>
    </xdr:to>
    <xdr:sp macro="" textlink="">
      <xdr:nvSpPr>
        <xdr:cNvPr id="718" name="楕円 717"/>
        <xdr:cNvSpPr/>
      </xdr:nvSpPr>
      <xdr:spPr>
        <a:xfrm>
          <a:off x="13652500" y="1651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7386</xdr:rowOff>
    </xdr:from>
    <xdr:ext cx="599010" cy="259045"/>
    <xdr:sp macro="" textlink="">
      <xdr:nvSpPr>
        <xdr:cNvPr id="719" name="テキスト ボックス 718"/>
        <xdr:cNvSpPr txBox="1"/>
      </xdr:nvSpPr>
      <xdr:spPr>
        <a:xfrm>
          <a:off x="13403795" y="162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67858</xdr:rowOff>
    </xdr:from>
    <xdr:to>
      <xdr:col>67</xdr:col>
      <xdr:colOff>101600</xdr:colOff>
      <xdr:row>96</xdr:row>
      <xdr:rowOff>169458</xdr:rowOff>
    </xdr:to>
    <xdr:sp macro="" textlink="">
      <xdr:nvSpPr>
        <xdr:cNvPr id="720" name="楕円 719"/>
        <xdr:cNvSpPr/>
      </xdr:nvSpPr>
      <xdr:spPr>
        <a:xfrm>
          <a:off x="12763500" y="165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14535</xdr:rowOff>
    </xdr:from>
    <xdr:ext cx="599010" cy="259045"/>
    <xdr:sp macro="" textlink="">
      <xdr:nvSpPr>
        <xdr:cNvPr id="721" name="テキスト ボックス 720"/>
        <xdr:cNvSpPr txBox="1"/>
      </xdr:nvSpPr>
      <xdr:spPr>
        <a:xfrm>
          <a:off x="12514795" y="163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類似団体と比較し高くなっている主な構成項目として、農林水産業費、土木費、教育費が挙げられる。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農林水産業費については、国庫補助事業を活用しながら、農地の有効活用や雇用の創出の観点から農業型企業の積極的な誘致を行っていることが主な要因である。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土木費については、昨年度に引き続き、小淵沢駅舎改築・駅前広場整備事業を実施したことや、就業促進住宅や子育て支援住宅の建設により、類似団体と比較して住民一人当たりのコストが</a:t>
          </a:r>
          <a:r>
            <a:rPr kumimoji="1" lang="en-US" altLang="ja-JP" sz="1300">
              <a:latin typeface="ＭＳ Ｐゴシック" panose="020B0600070205080204" pitchFamily="50" charset="-128"/>
              <a:ea typeface="ＭＳ Ｐゴシック" panose="020B0600070205080204" pitchFamily="50" charset="-128"/>
            </a:rPr>
            <a:t>17,819</a:t>
          </a:r>
          <a:r>
            <a:rPr kumimoji="1" lang="ja-JP" altLang="en-US" sz="1300">
              <a:latin typeface="ＭＳ Ｐゴシック" panose="020B0600070205080204" pitchFamily="50" charset="-128"/>
              <a:ea typeface="ＭＳ Ｐゴシック" panose="020B0600070205080204" pitchFamily="50" charset="-128"/>
            </a:rPr>
            <a:t>円も高い状況である。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95,894</a:t>
          </a:r>
          <a:r>
            <a:rPr kumimoji="1" lang="ja-JP" altLang="en-US" sz="1300">
              <a:latin typeface="ＭＳ Ｐゴシック" panose="020B0600070205080204" pitchFamily="50" charset="-128"/>
              <a:ea typeface="ＭＳ Ｐゴシック" panose="020B0600070205080204" pitchFamily="50" charset="-128"/>
            </a:rPr>
            <a:t>円であり、小学校の大規模改修や統合小学校整備事業などの大型事業の実施によるものである。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実質単年度収支は、普通交付税の合併算定替えの終了に備え、市債の繰上償還を実施したことや、昨年度よりも基金への積立が可能となったことから、昨年度と比較して</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ポイントの減少となった。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また、財政調整基金は運用益金のみの積立としたため微増となっている。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連結実質赤字比率については、全会計とも赤字額は算出されなかった。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32269692</v>
      </c>
      <c r="BO4" s="441"/>
      <c r="BP4" s="441"/>
      <c r="BQ4" s="441"/>
      <c r="BR4" s="441"/>
      <c r="BS4" s="441"/>
      <c r="BT4" s="441"/>
      <c r="BU4" s="442"/>
      <c r="BV4" s="440">
        <v>32348386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5.5</v>
      </c>
      <c r="CU4" s="622"/>
      <c r="CV4" s="622"/>
      <c r="CW4" s="622"/>
      <c r="CX4" s="622"/>
      <c r="CY4" s="622"/>
      <c r="CZ4" s="622"/>
      <c r="DA4" s="623"/>
      <c r="DB4" s="621">
        <v>6.2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30928331</v>
      </c>
      <c r="BO5" s="446"/>
      <c r="BP5" s="446"/>
      <c r="BQ5" s="446"/>
      <c r="BR5" s="446"/>
      <c r="BS5" s="446"/>
      <c r="BT5" s="446"/>
      <c r="BU5" s="447"/>
      <c r="BV5" s="445">
        <v>30561677</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89.8</v>
      </c>
      <c r="CU5" s="416"/>
      <c r="CV5" s="416"/>
      <c r="CW5" s="416"/>
      <c r="CX5" s="416"/>
      <c r="CY5" s="416"/>
      <c r="CZ5" s="416"/>
      <c r="DA5" s="417"/>
      <c r="DB5" s="415">
        <v>85.3</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1341361</v>
      </c>
      <c r="BO6" s="446"/>
      <c r="BP6" s="446"/>
      <c r="BQ6" s="446"/>
      <c r="BR6" s="446"/>
      <c r="BS6" s="446"/>
      <c r="BT6" s="446"/>
      <c r="BU6" s="447"/>
      <c r="BV6" s="445">
        <v>1786709</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89.8</v>
      </c>
      <c r="CU6" s="596"/>
      <c r="CV6" s="596"/>
      <c r="CW6" s="596"/>
      <c r="CX6" s="596"/>
      <c r="CY6" s="596"/>
      <c r="CZ6" s="596"/>
      <c r="DA6" s="597"/>
      <c r="DB6" s="595">
        <v>85.3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277573</v>
      </c>
      <c r="BO7" s="446"/>
      <c r="BP7" s="446"/>
      <c r="BQ7" s="446"/>
      <c r="BR7" s="446"/>
      <c r="BS7" s="446"/>
      <c r="BT7" s="446"/>
      <c r="BU7" s="447"/>
      <c r="BV7" s="445">
        <v>551877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19436972</v>
      </c>
      <c r="CU7" s="446"/>
      <c r="CV7" s="446"/>
      <c r="CW7" s="446"/>
      <c r="CX7" s="446"/>
      <c r="CY7" s="446"/>
      <c r="CZ7" s="446"/>
      <c r="DA7" s="447"/>
      <c r="DB7" s="445">
        <v>19907935</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87</v>
      </c>
      <c r="AV8" s="503"/>
      <c r="AW8" s="503"/>
      <c r="AX8" s="503"/>
      <c r="AY8" s="425" t="s">
        <v>102</v>
      </c>
      <c r="AZ8" s="426"/>
      <c r="BA8" s="426"/>
      <c r="BB8" s="426"/>
      <c r="BC8" s="426"/>
      <c r="BD8" s="426"/>
      <c r="BE8" s="426"/>
      <c r="BF8" s="426"/>
      <c r="BG8" s="426"/>
      <c r="BH8" s="426"/>
      <c r="BI8" s="426"/>
      <c r="BJ8" s="426"/>
      <c r="BK8" s="426"/>
      <c r="BL8" s="426"/>
      <c r="BM8" s="427"/>
      <c r="BN8" s="445">
        <v>1063788</v>
      </c>
      <c r="BO8" s="446"/>
      <c r="BP8" s="446"/>
      <c r="BQ8" s="446"/>
      <c r="BR8" s="446"/>
      <c r="BS8" s="446"/>
      <c r="BT8" s="446"/>
      <c r="BU8" s="447"/>
      <c r="BV8" s="445">
        <v>1234832</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0.44</v>
      </c>
      <c r="CU8" s="559"/>
      <c r="CV8" s="559"/>
      <c r="CW8" s="559"/>
      <c r="CX8" s="559"/>
      <c r="CY8" s="559"/>
      <c r="CZ8" s="559"/>
      <c r="DA8" s="560"/>
      <c r="DB8" s="558">
        <v>0.44</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45111</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-171044</v>
      </c>
      <c r="BO9" s="446"/>
      <c r="BP9" s="446"/>
      <c r="BQ9" s="446"/>
      <c r="BR9" s="446"/>
      <c r="BS9" s="446"/>
      <c r="BT9" s="446"/>
      <c r="BU9" s="447"/>
      <c r="BV9" s="445">
        <v>31206</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16.3</v>
      </c>
      <c r="CU9" s="416"/>
      <c r="CV9" s="416"/>
      <c r="CW9" s="416"/>
      <c r="CX9" s="416"/>
      <c r="CY9" s="416"/>
      <c r="CZ9" s="416"/>
      <c r="DA9" s="417"/>
      <c r="DB9" s="415">
        <v>20.7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46968</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11020</v>
      </c>
      <c r="BO10" s="446"/>
      <c r="BP10" s="446"/>
      <c r="BQ10" s="446"/>
      <c r="BR10" s="446"/>
      <c r="BS10" s="446"/>
      <c r="BT10" s="446"/>
      <c r="BU10" s="447"/>
      <c r="BV10" s="445">
        <v>13487</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720100</v>
      </c>
      <c r="BO11" s="446"/>
      <c r="BP11" s="446"/>
      <c r="BQ11" s="446"/>
      <c r="BR11" s="446"/>
      <c r="BS11" s="446"/>
      <c r="BT11" s="446"/>
      <c r="BU11" s="447"/>
      <c r="BV11" s="445">
        <v>1863300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47587</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47018</v>
      </c>
      <c r="S13" s="549"/>
      <c r="T13" s="549"/>
      <c r="U13" s="549"/>
      <c r="V13" s="550"/>
      <c r="W13" s="536" t="s">
        <v>133</v>
      </c>
      <c r="X13" s="458"/>
      <c r="Y13" s="458"/>
      <c r="Z13" s="458"/>
      <c r="AA13" s="458"/>
      <c r="AB13" s="459"/>
      <c r="AC13" s="421">
        <v>3597</v>
      </c>
      <c r="AD13" s="422"/>
      <c r="AE13" s="422"/>
      <c r="AF13" s="422"/>
      <c r="AG13" s="423"/>
      <c r="AH13" s="421">
        <v>3859</v>
      </c>
      <c r="AI13" s="422"/>
      <c r="AJ13" s="422"/>
      <c r="AK13" s="422"/>
      <c r="AL13" s="424"/>
      <c r="AM13" s="514" t="s">
        <v>134</v>
      </c>
      <c r="AN13" s="419"/>
      <c r="AO13" s="419"/>
      <c r="AP13" s="419"/>
      <c r="AQ13" s="419"/>
      <c r="AR13" s="419"/>
      <c r="AS13" s="419"/>
      <c r="AT13" s="420"/>
      <c r="AU13" s="502" t="s">
        <v>113</v>
      </c>
      <c r="AV13" s="503"/>
      <c r="AW13" s="503"/>
      <c r="AX13" s="503"/>
      <c r="AY13" s="425" t="s">
        <v>135</v>
      </c>
      <c r="AZ13" s="426"/>
      <c r="BA13" s="426"/>
      <c r="BB13" s="426"/>
      <c r="BC13" s="426"/>
      <c r="BD13" s="426"/>
      <c r="BE13" s="426"/>
      <c r="BF13" s="426"/>
      <c r="BG13" s="426"/>
      <c r="BH13" s="426"/>
      <c r="BI13" s="426"/>
      <c r="BJ13" s="426"/>
      <c r="BK13" s="426"/>
      <c r="BL13" s="426"/>
      <c r="BM13" s="427"/>
      <c r="BN13" s="445">
        <v>560076</v>
      </c>
      <c r="BO13" s="446"/>
      <c r="BP13" s="446"/>
      <c r="BQ13" s="446"/>
      <c r="BR13" s="446"/>
      <c r="BS13" s="446"/>
      <c r="BT13" s="446"/>
      <c r="BU13" s="447"/>
      <c r="BV13" s="445">
        <v>1907993</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6.7</v>
      </c>
      <c r="CU13" s="416"/>
      <c r="CV13" s="416"/>
      <c r="CW13" s="416"/>
      <c r="CX13" s="416"/>
      <c r="CY13" s="416"/>
      <c r="CZ13" s="416"/>
      <c r="DA13" s="417"/>
      <c r="DB13" s="415">
        <v>7.2</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47780</v>
      </c>
      <c r="S14" s="549"/>
      <c r="T14" s="549"/>
      <c r="U14" s="549"/>
      <c r="V14" s="550"/>
      <c r="W14" s="551"/>
      <c r="X14" s="461"/>
      <c r="Y14" s="461"/>
      <c r="Z14" s="461"/>
      <c r="AA14" s="461"/>
      <c r="AB14" s="462"/>
      <c r="AC14" s="541">
        <v>16.2</v>
      </c>
      <c r="AD14" s="542"/>
      <c r="AE14" s="542"/>
      <c r="AF14" s="542"/>
      <c r="AG14" s="543"/>
      <c r="AH14" s="541">
        <v>16.399999999999999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130</v>
      </c>
      <c r="CU14" s="553"/>
      <c r="CV14" s="553"/>
      <c r="CW14" s="553"/>
      <c r="CX14" s="553"/>
      <c r="CY14" s="553"/>
      <c r="CZ14" s="553"/>
      <c r="DA14" s="554"/>
      <c r="DB14" s="552">
        <v>0.7</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47244</v>
      </c>
      <c r="S15" s="549"/>
      <c r="T15" s="549"/>
      <c r="U15" s="549"/>
      <c r="V15" s="550"/>
      <c r="W15" s="536" t="s">
        <v>140</v>
      </c>
      <c r="X15" s="458"/>
      <c r="Y15" s="458"/>
      <c r="Z15" s="458"/>
      <c r="AA15" s="458"/>
      <c r="AB15" s="459"/>
      <c r="AC15" s="421">
        <v>5571</v>
      </c>
      <c r="AD15" s="422"/>
      <c r="AE15" s="422"/>
      <c r="AF15" s="422"/>
      <c r="AG15" s="423"/>
      <c r="AH15" s="421">
        <v>6157</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6820191</v>
      </c>
      <c r="BO15" s="441"/>
      <c r="BP15" s="441"/>
      <c r="BQ15" s="441"/>
      <c r="BR15" s="441"/>
      <c r="BS15" s="441"/>
      <c r="BT15" s="441"/>
      <c r="BU15" s="442"/>
      <c r="BV15" s="440">
        <v>6874461</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25.1</v>
      </c>
      <c r="AD16" s="542"/>
      <c r="AE16" s="542"/>
      <c r="AF16" s="542"/>
      <c r="AG16" s="543"/>
      <c r="AH16" s="541">
        <v>26.2</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15301878</v>
      </c>
      <c r="BO16" s="446"/>
      <c r="BP16" s="446"/>
      <c r="BQ16" s="446"/>
      <c r="BR16" s="446"/>
      <c r="BS16" s="446"/>
      <c r="BT16" s="446"/>
      <c r="BU16" s="447"/>
      <c r="BV16" s="445">
        <v>15206625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13028</v>
      </c>
      <c r="AD17" s="422"/>
      <c r="AE17" s="422"/>
      <c r="AF17" s="422"/>
      <c r="AG17" s="423"/>
      <c r="AH17" s="421">
        <v>13480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8755287</v>
      </c>
      <c r="BO17" s="446"/>
      <c r="BP17" s="446"/>
      <c r="BQ17" s="446"/>
      <c r="BR17" s="446"/>
      <c r="BS17" s="446"/>
      <c r="BT17" s="446"/>
      <c r="BU17" s="447"/>
      <c r="BV17" s="445">
        <v>8801622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602.48</v>
      </c>
      <c r="M18" s="510"/>
      <c r="N18" s="510"/>
      <c r="O18" s="510"/>
      <c r="P18" s="510"/>
      <c r="Q18" s="510"/>
      <c r="R18" s="511"/>
      <c r="S18" s="511"/>
      <c r="T18" s="511"/>
      <c r="U18" s="511"/>
      <c r="V18" s="512"/>
      <c r="W18" s="526"/>
      <c r="X18" s="527"/>
      <c r="Y18" s="527"/>
      <c r="Z18" s="527"/>
      <c r="AA18" s="527"/>
      <c r="AB18" s="537"/>
      <c r="AC18" s="409">
        <v>58.7</v>
      </c>
      <c r="AD18" s="410"/>
      <c r="AE18" s="410"/>
      <c r="AF18" s="410"/>
      <c r="AG18" s="513"/>
      <c r="AH18" s="409">
        <v>57.4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16879392</v>
      </c>
      <c r="BO18" s="446"/>
      <c r="BP18" s="446"/>
      <c r="BQ18" s="446"/>
      <c r="BR18" s="446"/>
      <c r="BS18" s="446"/>
      <c r="BT18" s="446"/>
      <c r="BU18" s="447"/>
      <c r="BV18" s="445">
        <v>16418266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75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21330041</v>
      </c>
      <c r="BO19" s="446"/>
      <c r="BP19" s="446"/>
      <c r="BQ19" s="446"/>
      <c r="BR19" s="446"/>
      <c r="BS19" s="446"/>
      <c r="BT19" s="446"/>
      <c r="BU19" s="447"/>
      <c r="BV19" s="445">
        <v>22960736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18408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23588805</v>
      </c>
      <c r="BO23" s="446"/>
      <c r="BP23" s="446"/>
      <c r="BQ23" s="446"/>
      <c r="BR23" s="446"/>
      <c r="BS23" s="446"/>
      <c r="BT23" s="446"/>
      <c r="BU23" s="447"/>
      <c r="BV23" s="445">
        <v>23002075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8000</v>
      </c>
      <c r="R24" s="422"/>
      <c r="S24" s="422"/>
      <c r="T24" s="422"/>
      <c r="U24" s="422"/>
      <c r="V24" s="423"/>
      <c r="W24" s="487"/>
      <c r="X24" s="478"/>
      <c r="Y24" s="479"/>
      <c r="Z24" s="418" t="s">
        <v>164</v>
      </c>
      <c r="AA24" s="419"/>
      <c r="AB24" s="419"/>
      <c r="AC24" s="419"/>
      <c r="AD24" s="419"/>
      <c r="AE24" s="419"/>
      <c r="AF24" s="419"/>
      <c r="AG24" s="420"/>
      <c r="AH24" s="421">
        <v>485</v>
      </c>
      <c r="AI24" s="422"/>
      <c r="AJ24" s="422"/>
      <c r="AK24" s="422"/>
      <c r="AL24" s="423"/>
      <c r="AM24" s="421">
        <v>1505440</v>
      </c>
      <c r="AN24" s="422"/>
      <c r="AO24" s="422"/>
      <c r="AP24" s="422"/>
      <c r="AQ24" s="422"/>
      <c r="AR24" s="423"/>
      <c r="AS24" s="421">
        <v>3104</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9632479</v>
      </c>
      <c r="BO24" s="446"/>
      <c r="BP24" s="446"/>
      <c r="BQ24" s="446"/>
      <c r="BR24" s="446"/>
      <c r="BS24" s="446"/>
      <c r="BT24" s="446"/>
      <c r="BU24" s="447"/>
      <c r="BV24" s="445">
        <v>11200742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6300</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130</v>
      </c>
      <c r="AN25" s="422"/>
      <c r="AO25" s="422"/>
      <c r="AP25" s="422"/>
      <c r="AQ25" s="422"/>
      <c r="AR25" s="423"/>
      <c r="AS25" s="421" t="s">
        <v>130</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48018</v>
      </c>
      <c r="BO25" s="441"/>
      <c r="BP25" s="441"/>
      <c r="BQ25" s="441"/>
      <c r="BR25" s="441"/>
      <c r="BS25" s="441"/>
      <c r="BT25" s="441"/>
      <c r="BU25" s="442"/>
      <c r="BV25" s="440">
        <v>1576912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5700</v>
      </c>
      <c r="R26" s="422"/>
      <c r="S26" s="422"/>
      <c r="T26" s="422"/>
      <c r="U26" s="422"/>
      <c r="V26" s="423"/>
      <c r="W26" s="487"/>
      <c r="X26" s="478"/>
      <c r="Y26" s="479"/>
      <c r="Z26" s="418" t="s">
        <v>171</v>
      </c>
      <c r="AA26" s="500"/>
      <c r="AB26" s="500"/>
      <c r="AC26" s="500"/>
      <c r="AD26" s="500"/>
      <c r="AE26" s="500"/>
      <c r="AF26" s="500"/>
      <c r="AG26" s="501"/>
      <c r="AH26" s="421">
        <v>14</v>
      </c>
      <c r="AI26" s="422"/>
      <c r="AJ26" s="422"/>
      <c r="AK26" s="422"/>
      <c r="AL26" s="423"/>
      <c r="AM26" s="421">
        <v>38738</v>
      </c>
      <c r="AN26" s="422"/>
      <c r="AO26" s="422"/>
      <c r="AP26" s="422"/>
      <c r="AQ26" s="422"/>
      <c r="AR26" s="423"/>
      <c r="AS26" s="421">
        <v>2767</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3300</v>
      </c>
      <c r="R27" s="422"/>
      <c r="S27" s="422"/>
      <c r="T27" s="422"/>
      <c r="U27" s="422"/>
      <c r="V27" s="423"/>
      <c r="W27" s="487"/>
      <c r="X27" s="478"/>
      <c r="Y27" s="479"/>
      <c r="Z27" s="418" t="s">
        <v>174</v>
      </c>
      <c r="AA27" s="419"/>
      <c r="AB27" s="419"/>
      <c r="AC27" s="419"/>
      <c r="AD27" s="419"/>
      <c r="AE27" s="419"/>
      <c r="AF27" s="419"/>
      <c r="AG27" s="420"/>
      <c r="AH27" s="421">
        <v>34</v>
      </c>
      <c r="AI27" s="422"/>
      <c r="AJ27" s="422"/>
      <c r="AK27" s="422"/>
      <c r="AL27" s="423"/>
      <c r="AM27" s="421">
        <v>121148</v>
      </c>
      <c r="AN27" s="422"/>
      <c r="AO27" s="422"/>
      <c r="AP27" s="422"/>
      <c r="AQ27" s="422"/>
      <c r="AR27" s="423"/>
      <c r="AS27" s="421">
        <v>3563</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168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3000</v>
      </c>
      <c r="R28" s="422"/>
      <c r="S28" s="422"/>
      <c r="T28" s="422"/>
      <c r="U28" s="422"/>
      <c r="V28" s="423"/>
      <c r="W28" s="487"/>
      <c r="X28" s="478"/>
      <c r="Y28" s="479"/>
      <c r="Z28" s="418" t="s">
        <v>177</v>
      </c>
      <c r="AA28" s="419"/>
      <c r="AB28" s="419"/>
      <c r="AC28" s="419"/>
      <c r="AD28" s="419"/>
      <c r="AE28" s="419"/>
      <c r="AF28" s="419"/>
      <c r="AG28" s="420"/>
      <c r="AH28" s="421" t="s">
        <v>130</v>
      </c>
      <c r="AI28" s="422"/>
      <c r="AJ28" s="422"/>
      <c r="AK28" s="422"/>
      <c r="AL28" s="423"/>
      <c r="AM28" s="421" t="s">
        <v>168</v>
      </c>
      <c r="AN28" s="422"/>
      <c r="AO28" s="422"/>
      <c r="AP28" s="422"/>
      <c r="AQ28" s="422"/>
      <c r="AR28" s="423"/>
      <c r="AS28" s="421" t="s">
        <v>131</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4769560</v>
      </c>
      <c r="BO28" s="441"/>
      <c r="BP28" s="441"/>
      <c r="BQ28" s="441"/>
      <c r="BR28" s="441"/>
      <c r="BS28" s="441"/>
      <c r="BT28" s="441"/>
      <c r="BU28" s="442"/>
      <c r="BV28" s="440">
        <v>4758540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20</v>
      </c>
      <c r="M29" s="422"/>
      <c r="N29" s="422"/>
      <c r="O29" s="422"/>
      <c r="P29" s="423"/>
      <c r="Q29" s="421">
        <v>2800</v>
      </c>
      <c r="R29" s="422"/>
      <c r="S29" s="422"/>
      <c r="T29" s="422"/>
      <c r="U29" s="422"/>
      <c r="V29" s="423"/>
      <c r="W29" s="488"/>
      <c r="X29" s="489"/>
      <c r="Y29" s="490"/>
      <c r="Z29" s="418" t="s">
        <v>180</v>
      </c>
      <c r="AA29" s="419"/>
      <c r="AB29" s="419"/>
      <c r="AC29" s="419"/>
      <c r="AD29" s="419"/>
      <c r="AE29" s="419"/>
      <c r="AF29" s="419"/>
      <c r="AG29" s="420"/>
      <c r="AH29" s="421">
        <v>519</v>
      </c>
      <c r="AI29" s="422"/>
      <c r="AJ29" s="422"/>
      <c r="AK29" s="422"/>
      <c r="AL29" s="423"/>
      <c r="AM29" s="421">
        <v>1626588</v>
      </c>
      <c r="AN29" s="422"/>
      <c r="AO29" s="422"/>
      <c r="AP29" s="422"/>
      <c r="AQ29" s="422"/>
      <c r="AR29" s="423"/>
      <c r="AS29" s="421">
        <v>3134</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1159820</v>
      </c>
      <c r="BO29" s="446"/>
      <c r="BP29" s="446"/>
      <c r="BQ29" s="446"/>
      <c r="BR29" s="446"/>
      <c r="BS29" s="446"/>
      <c r="BT29" s="446"/>
      <c r="BU29" s="447"/>
      <c r="BV29" s="445">
        <v>1162870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99.1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9995137</v>
      </c>
      <c r="BO30" s="449"/>
      <c r="BP30" s="449"/>
      <c r="BQ30" s="449"/>
      <c r="BR30" s="449"/>
      <c r="BS30" s="449"/>
      <c r="BT30" s="449"/>
      <c r="BU30" s="450"/>
      <c r="BV30" s="448">
        <v>9286994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192</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IF('各会計、関係団体の財政状況及び健全化判断比率'!B34="","",'各会計、関係団体の財政状況及び健全化判断比率'!B34)</f>
        <v>病院事業特別会計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IF('各会計、関係団体の財政状況及び健全化判断比率'!B35="","",'各会計、関係団体の財政状況及び健全化判断比率'!B35)</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山梨県市町村総合事務組合（一般会計）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24</v>
      </c>
      <c r="CP34" s="404"/>
      <c r="CQ34" s="403" t="str">
        <f>IF('各会計、関係団体の財政状況及び健全化判断比率'!BS7="","",'各会計、関係団体の財政状況及び健全化判断比率'!BS7)</f>
        <v>北杜市農業振興公社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辺見診療所特別会計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IF('各会計、関係団体の財政状況及び健全化判断比率'!B36="","",'各会計、関係団体の財政状況及び健全化判断比率'!B36)</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山梨県市町村総合事務組合（電子化事業及び会館管理・研修事業特別会計）</v>
      </c>
      <c r="BZ35" s="403"/>
      <c r="CA35" s="403"/>
      <c r="CB35" s="403"/>
      <c r="CC35" s="403"/>
      <c r="CD35" s="403"/>
      <c r="CE35" s="403"/>
      <c r="CF35" s="403"/>
      <c r="CG35" s="403"/>
      <c r="CH35" s="403"/>
      <c r="CI35" s="403"/>
      <c r="CJ35" s="403"/>
      <c r="CK35" s="403"/>
      <c r="CL35" s="403"/>
      <c r="CM35" s="403"/>
      <c r="CN35" s="193"/>
      <c r="CO35" s="404">
        <f t="shared" ref="CO35:CO43" si="3">IF(CQ35="","",CO34+1)</f>
        <v>25</v>
      </c>
      <c r="CP35" s="404"/>
      <c r="CQ35" s="403" t="str">
        <f>IF('各会計、関係団体の財政状況及び健全化判断比率'!BS8="","",'各会計、関係団体の財政状況及び健全化判断比率'!BS8)</f>
        <v>おいしい学校</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白州診療所特別会計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IF('各会計、関係団体の財政状況及び健全化判断比率'!B37="","",'各会計、関係団体の財政状況及び健全化判断比率'!B37)</f>
        <v>農業集落排水事業特別会計</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山梨県市町村総合事務組合（一般廃棄物最終処分場事業特別会計）</v>
      </c>
      <c r="BZ36" s="403"/>
      <c r="CA36" s="403"/>
      <c r="CB36" s="403"/>
      <c r="CC36" s="403"/>
      <c r="CD36" s="403"/>
      <c r="CE36" s="403"/>
      <c r="CF36" s="403"/>
      <c r="CG36" s="403"/>
      <c r="CH36" s="403"/>
      <c r="CI36" s="403"/>
      <c r="CJ36" s="403"/>
      <c r="CK36" s="403"/>
      <c r="CL36" s="403"/>
      <c r="CM36" s="403"/>
      <c r="CN36" s="193"/>
      <c r="CO36" s="404">
        <f t="shared" si="3"/>
        <v>26</v>
      </c>
      <c r="CP36" s="404"/>
      <c r="CQ36" s="403" t="str">
        <f>IF('各会計、関係団体の財政状況及び健全化判断比率'!BS9="","",'各会計、関係団体の財政状況及び健全化判断比率'!BS9)</f>
        <v>スパティオ小淵沢</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12</v>
      </c>
      <c r="BF37" s="404"/>
      <c r="BG37" s="403" t="str">
        <f>IF('各会計、関係団体の財政状況及び健全化判断比率'!B38="","",'各会計、関係団体の財政状況及び健全化判断比率'!B38)</f>
        <v>新エネルギー事業特別会計</v>
      </c>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山梨県市町村総合事務組合（入札参加資格審査事業費特別会計）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6</v>
      </c>
      <c r="V38" s="404"/>
      <c r="W38" s="403" t="str">
        <f>IF('各会計、関係団体の財政状況及び健全化判断比率'!B32="","",'各会計、関係団体の財政状況及び健全化判断比率'!B32)</f>
        <v>居宅介護支援事業特別会計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13</v>
      </c>
      <c r="BF38" s="404"/>
      <c r="BG38" s="403" t="str">
        <f>IF('各会計、関係団体の財政状況及び健全化判断比率'!B39="","",'各会計、関係団体の財政状況及び健全化判断比率'!B39)</f>
        <v>土地開発事業特別会計</v>
      </c>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山梨県市町村総合事務組合（交通災害共済事業特別会計）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f t="shared" si="4"/>
        <v>7</v>
      </c>
      <c r="V39" s="404"/>
      <c r="W39" s="403" t="str">
        <f>IF('各会計、関係団体の財政状況及び健全化判断比率'!B33="","",'各会計、関係団体の財政状況及び健全化判断比率'!B33)</f>
        <v>後期高齢者医療特別会計</v>
      </c>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山梨県後期高齢者広域連合（一般会計）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山梨県後期高齢者広域連合（特別会計）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21</v>
      </c>
      <c r="BX41" s="404"/>
      <c r="BY41" s="403" t="str">
        <f>IF('各会計、関係団体の財政状況及び健全化判断比率'!B75="","",'各会計、関係団体の財政状況及び健全化判断比率'!B75)</f>
        <v>峡北広域行政事務組合（一般会計）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22</v>
      </c>
      <c r="BX42" s="404"/>
      <c r="BY42" s="403" t="str">
        <f>IF('各会計、関係団体の財政状況及び健全化判断比率'!B76="","",'各会計、関係団体の財政状況及び健全化判断比率'!B76)</f>
        <v>峡北広域行政事務組合（常備消防特別会計）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23</v>
      </c>
      <c r="BX43" s="404"/>
      <c r="BY43" s="403" t="str">
        <f>IF('各会計、関係団体の財政状況及び健全化判断比率'!B77="","",'各会計、関係団体の財政状況及び健全化判断比率'!B77)</f>
        <v>峡北広域行政事務組合（ごみ処理特別会計）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2LFX/XjzhdtOj6QCvcrN/a94nWC3UYijWqBmP9o8PvkrZVKqpis4w+nBS02ulxyJojOVg6RG/3qfyM/s2avdhg==" saltValue="WkC1sE+OkWWpKFMcnxAr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24" t="s">
        <v>568</v>
      </c>
      <c r="D34" s="1224"/>
      <c r="E34" s="1225"/>
      <c r="F34" s="32">
        <v>11.83</v>
      </c>
      <c r="G34" s="33">
        <v>12.09</v>
      </c>
      <c r="H34" s="33">
        <v>11.22</v>
      </c>
      <c r="I34" s="33">
        <v>11.17</v>
      </c>
      <c r="J34" s="34">
        <v>9.8800000000000008</v>
      </c>
      <c r="K34" s="22"/>
      <c r="L34" s="22"/>
      <c r="M34" s="22"/>
      <c r="N34" s="22"/>
      <c r="O34" s="22"/>
      <c r="P34" s="22"/>
    </row>
    <row r="35" spans="1:16" ht="39" customHeight="1">
      <c r="A35" s="22"/>
      <c r="B35" s="35"/>
      <c r="C35" s="1218" t="s">
        <v>569</v>
      </c>
      <c r="D35" s="1219"/>
      <c r="E35" s="1220"/>
      <c r="F35" s="36">
        <v>6.61</v>
      </c>
      <c r="G35" s="37">
        <v>4.18</v>
      </c>
      <c r="H35" s="37">
        <v>5.91</v>
      </c>
      <c r="I35" s="37">
        <v>6.2</v>
      </c>
      <c r="J35" s="38">
        <v>5.47</v>
      </c>
      <c r="K35" s="22"/>
      <c r="L35" s="22"/>
      <c r="M35" s="22"/>
      <c r="N35" s="22"/>
      <c r="O35" s="22"/>
      <c r="P35" s="22"/>
    </row>
    <row r="36" spans="1:16" ht="39" customHeight="1">
      <c r="A36" s="22"/>
      <c r="B36" s="35"/>
      <c r="C36" s="1218" t="s">
        <v>570</v>
      </c>
      <c r="D36" s="1219"/>
      <c r="E36" s="1220"/>
      <c r="F36" s="36">
        <v>1.71</v>
      </c>
      <c r="G36" s="37">
        <v>1.68</v>
      </c>
      <c r="H36" s="37">
        <v>1.35</v>
      </c>
      <c r="I36" s="37">
        <v>2.41</v>
      </c>
      <c r="J36" s="38">
        <v>3.51</v>
      </c>
      <c r="K36" s="22"/>
      <c r="L36" s="22"/>
      <c r="M36" s="22"/>
      <c r="N36" s="22"/>
      <c r="O36" s="22"/>
      <c r="P36" s="22"/>
    </row>
    <row r="37" spans="1:16" ht="39" customHeight="1">
      <c r="A37" s="22"/>
      <c r="B37" s="35"/>
      <c r="C37" s="1218" t="s">
        <v>571</v>
      </c>
      <c r="D37" s="1219"/>
      <c r="E37" s="1220"/>
      <c r="F37" s="36">
        <v>0.33</v>
      </c>
      <c r="G37" s="37">
        <v>0.32</v>
      </c>
      <c r="H37" s="37">
        <v>0.68</v>
      </c>
      <c r="I37" s="37">
        <v>0.76</v>
      </c>
      <c r="J37" s="38">
        <v>0.5</v>
      </c>
      <c r="K37" s="22"/>
      <c r="L37" s="22"/>
      <c r="M37" s="22"/>
      <c r="N37" s="22"/>
      <c r="O37" s="22"/>
      <c r="P37" s="22"/>
    </row>
    <row r="38" spans="1:16" ht="39" customHeight="1">
      <c r="A38" s="22"/>
      <c r="B38" s="35"/>
      <c r="C38" s="1218" t="s">
        <v>572</v>
      </c>
      <c r="D38" s="1219"/>
      <c r="E38" s="1220"/>
      <c r="F38" s="36">
        <v>0.09</v>
      </c>
      <c r="G38" s="37">
        <v>0.06</v>
      </c>
      <c r="H38" s="37">
        <v>0.11</v>
      </c>
      <c r="I38" s="37">
        <v>0.11</v>
      </c>
      <c r="J38" s="38">
        <v>0.12</v>
      </c>
      <c r="K38" s="22"/>
      <c r="L38" s="22"/>
      <c r="M38" s="22"/>
      <c r="N38" s="22"/>
      <c r="O38" s="22"/>
      <c r="P38" s="22"/>
    </row>
    <row r="39" spans="1:16" ht="39" customHeight="1">
      <c r="A39" s="22"/>
      <c r="B39" s="35"/>
      <c r="C39" s="1218" t="s">
        <v>573</v>
      </c>
      <c r="D39" s="1219"/>
      <c r="E39" s="1220"/>
      <c r="F39" s="36">
        <v>0.27</v>
      </c>
      <c r="G39" s="37">
        <v>0.08</v>
      </c>
      <c r="H39" s="37">
        <v>0.09</v>
      </c>
      <c r="I39" s="37">
        <v>0.01</v>
      </c>
      <c r="J39" s="38">
        <v>0.1</v>
      </c>
      <c r="K39" s="22"/>
      <c r="L39" s="22"/>
      <c r="M39" s="22"/>
      <c r="N39" s="22"/>
      <c r="O39" s="22"/>
      <c r="P39" s="22"/>
    </row>
    <row r="40" spans="1:16" ht="39" customHeight="1">
      <c r="A40" s="22"/>
      <c r="B40" s="35"/>
      <c r="C40" s="1218" t="s">
        <v>574</v>
      </c>
      <c r="D40" s="1219"/>
      <c r="E40" s="1220"/>
      <c r="F40" s="36">
        <v>0.08</v>
      </c>
      <c r="G40" s="37">
        <v>0.08</v>
      </c>
      <c r="H40" s="37">
        <v>0.15</v>
      </c>
      <c r="I40" s="37">
        <v>0.12</v>
      </c>
      <c r="J40" s="38">
        <v>0.09</v>
      </c>
      <c r="K40" s="22"/>
      <c r="L40" s="22"/>
      <c r="M40" s="22"/>
      <c r="N40" s="22"/>
      <c r="O40" s="22"/>
      <c r="P40" s="22"/>
    </row>
    <row r="41" spans="1:16" ht="39" customHeight="1">
      <c r="A41" s="22"/>
      <c r="B41" s="35"/>
      <c r="C41" s="1218" t="s">
        <v>575</v>
      </c>
      <c r="D41" s="1219"/>
      <c r="E41" s="1220"/>
      <c r="F41" s="36">
        <v>7.0000000000000007E-2</v>
      </c>
      <c r="G41" s="37">
        <v>0.14000000000000001</v>
      </c>
      <c r="H41" s="37">
        <v>7.0000000000000007E-2</v>
      </c>
      <c r="I41" s="37">
        <v>0.06</v>
      </c>
      <c r="J41" s="38">
        <v>0.08</v>
      </c>
      <c r="K41" s="22"/>
      <c r="L41" s="22"/>
      <c r="M41" s="22"/>
      <c r="N41" s="22"/>
      <c r="O41" s="22"/>
      <c r="P41" s="22"/>
    </row>
    <row r="42" spans="1:16" ht="39" customHeight="1">
      <c r="A42" s="22"/>
      <c r="B42" s="39"/>
      <c r="C42" s="1218" t="s">
        <v>576</v>
      </c>
      <c r="D42" s="1219"/>
      <c r="E42" s="1220"/>
      <c r="F42" s="36" t="s">
        <v>520</v>
      </c>
      <c r="G42" s="37" t="s">
        <v>520</v>
      </c>
      <c r="H42" s="37" t="s">
        <v>520</v>
      </c>
      <c r="I42" s="37" t="s">
        <v>520</v>
      </c>
      <c r="J42" s="38" t="s">
        <v>520</v>
      </c>
      <c r="K42" s="22"/>
      <c r="L42" s="22"/>
      <c r="M42" s="22"/>
      <c r="N42" s="22"/>
      <c r="O42" s="22"/>
      <c r="P42" s="22"/>
    </row>
    <row r="43" spans="1:16" ht="39" customHeight="1" thickBot="1">
      <c r="A43" s="22"/>
      <c r="B43" s="40"/>
      <c r="C43" s="1221" t="s">
        <v>577</v>
      </c>
      <c r="D43" s="1222"/>
      <c r="E43" s="1223"/>
      <c r="F43" s="41">
        <v>0.3</v>
      </c>
      <c r="G43" s="42">
        <v>0.25</v>
      </c>
      <c r="H43" s="42">
        <v>0.21</v>
      </c>
      <c r="I43" s="42">
        <v>0.27</v>
      </c>
      <c r="J43" s="43">
        <v>0.17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TFlUgondfkVrbVjOwo6rrzmuqz7t4womytEVnDeMq4wAsqnMu/RfDqR9cLNCFa5EYoKpXgLnuFKviLdQhcm+Q==" saltValue="iYMUhzv/mSfZq6mWx20I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34" t="s">
        <v>10</v>
      </c>
      <c r="C45" s="1235"/>
      <c r="D45" s="58"/>
      <c r="E45" s="1240" t="s">
        <v>11</v>
      </c>
      <c r="F45" s="1240"/>
      <c r="G45" s="1240"/>
      <c r="H45" s="1240"/>
      <c r="I45" s="1240"/>
      <c r="J45" s="1241"/>
      <c r="K45" s="59">
        <v>4056</v>
      </c>
      <c r="L45" s="60">
        <v>3667</v>
      </c>
      <c r="M45" s="60">
        <v>3382</v>
      </c>
      <c r="N45" s="60">
        <v>3057</v>
      </c>
      <c r="O45" s="61">
        <v>2917</v>
      </c>
      <c r="P45" s="48"/>
      <c r="Q45" s="48"/>
      <c r="R45" s="48"/>
      <c r="S45" s="48"/>
      <c r="T45" s="48"/>
      <c r="U45" s="48"/>
    </row>
    <row r="46" spans="1:21" ht="30.75" customHeight="1">
      <c r="A46" s="48"/>
      <c r="B46" s="1236"/>
      <c r="C46" s="1237"/>
      <c r="D46" s="62"/>
      <c r="E46" s="1228" t="s">
        <v>12</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c r="A47" s="48"/>
      <c r="B47" s="1236"/>
      <c r="C47" s="1237"/>
      <c r="D47" s="62"/>
      <c r="E47" s="1228" t="s">
        <v>13</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c r="A48" s="48"/>
      <c r="B48" s="1236"/>
      <c r="C48" s="1237"/>
      <c r="D48" s="62"/>
      <c r="E48" s="1228" t="s">
        <v>14</v>
      </c>
      <c r="F48" s="1228"/>
      <c r="G48" s="1228"/>
      <c r="H48" s="1228"/>
      <c r="I48" s="1228"/>
      <c r="J48" s="1229"/>
      <c r="K48" s="63">
        <v>2282</v>
      </c>
      <c r="L48" s="64">
        <v>2295</v>
      </c>
      <c r="M48" s="64">
        <v>2271</v>
      </c>
      <c r="N48" s="64">
        <v>2359</v>
      </c>
      <c r="O48" s="65">
        <v>2645</v>
      </c>
      <c r="P48" s="48"/>
      <c r="Q48" s="48"/>
      <c r="R48" s="48"/>
      <c r="S48" s="48"/>
      <c r="T48" s="48"/>
      <c r="U48" s="48"/>
    </row>
    <row r="49" spans="1:21" ht="30.75" customHeight="1">
      <c r="A49" s="48"/>
      <c r="B49" s="1236"/>
      <c r="C49" s="1237"/>
      <c r="D49" s="62"/>
      <c r="E49" s="1228" t="s">
        <v>15</v>
      </c>
      <c r="F49" s="1228"/>
      <c r="G49" s="1228"/>
      <c r="H49" s="1228"/>
      <c r="I49" s="1228"/>
      <c r="J49" s="1229"/>
      <c r="K49" s="63">
        <v>214</v>
      </c>
      <c r="L49" s="64">
        <v>179</v>
      </c>
      <c r="M49" s="64">
        <v>185</v>
      </c>
      <c r="N49" s="64">
        <v>174</v>
      </c>
      <c r="O49" s="65">
        <v>143</v>
      </c>
      <c r="P49" s="48"/>
      <c r="Q49" s="48"/>
      <c r="R49" s="48"/>
      <c r="S49" s="48"/>
      <c r="T49" s="48"/>
      <c r="U49" s="48"/>
    </row>
    <row r="50" spans="1:21" ht="30.75" customHeight="1">
      <c r="A50" s="48"/>
      <c r="B50" s="1236"/>
      <c r="C50" s="1237"/>
      <c r="D50" s="62"/>
      <c r="E50" s="1228" t="s">
        <v>16</v>
      </c>
      <c r="F50" s="1228"/>
      <c r="G50" s="1228"/>
      <c r="H50" s="1228"/>
      <c r="I50" s="1228"/>
      <c r="J50" s="1229"/>
      <c r="K50" s="63">
        <v>0</v>
      </c>
      <c r="L50" s="64">
        <v>0</v>
      </c>
      <c r="M50" s="64">
        <v>1</v>
      </c>
      <c r="N50" s="64">
        <v>2</v>
      </c>
      <c r="O50" s="65">
        <v>1</v>
      </c>
      <c r="P50" s="48"/>
      <c r="Q50" s="48"/>
      <c r="R50" s="48"/>
      <c r="S50" s="48"/>
      <c r="T50" s="48"/>
      <c r="U50" s="48"/>
    </row>
    <row r="51" spans="1:21" ht="30.75" customHeight="1">
      <c r="A51" s="48"/>
      <c r="B51" s="1238"/>
      <c r="C51" s="1239"/>
      <c r="D51" s="66"/>
      <c r="E51" s="1228" t="s">
        <v>17</v>
      </c>
      <c r="F51" s="1228"/>
      <c r="G51" s="1228"/>
      <c r="H51" s="1228"/>
      <c r="I51" s="1228"/>
      <c r="J51" s="1229"/>
      <c r="K51" s="63" t="s">
        <v>520</v>
      </c>
      <c r="L51" s="64" t="s">
        <v>520</v>
      </c>
      <c r="M51" s="64" t="s">
        <v>520</v>
      </c>
      <c r="N51" s="64" t="s">
        <v>520</v>
      </c>
      <c r="O51" s="65" t="s">
        <v>520</v>
      </c>
      <c r="P51" s="48"/>
      <c r="Q51" s="48"/>
      <c r="R51" s="48"/>
      <c r="S51" s="48"/>
      <c r="T51" s="48"/>
      <c r="U51" s="48"/>
    </row>
    <row r="52" spans="1:21" ht="30.75" customHeight="1">
      <c r="A52" s="48"/>
      <c r="B52" s="1226" t="s">
        <v>18</v>
      </c>
      <c r="C52" s="1227"/>
      <c r="D52" s="66"/>
      <c r="E52" s="1228" t="s">
        <v>19</v>
      </c>
      <c r="F52" s="1228"/>
      <c r="G52" s="1228"/>
      <c r="H52" s="1228"/>
      <c r="I52" s="1228"/>
      <c r="J52" s="1229"/>
      <c r="K52" s="63">
        <v>4630</v>
      </c>
      <c r="L52" s="64">
        <v>4764</v>
      </c>
      <c r="M52" s="64">
        <v>4732</v>
      </c>
      <c r="N52" s="64">
        <v>4642</v>
      </c>
      <c r="O52" s="65">
        <v>4662</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1922</v>
      </c>
      <c r="L53" s="69">
        <v>1377</v>
      </c>
      <c r="M53" s="69">
        <v>1107</v>
      </c>
      <c r="N53" s="69">
        <v>950</v>
      </c>
      <c r="O53" s="70">
        <v>1044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f6HrNmveAR71Jyc842Ijd3xTs+xTxcfSwlaaTZa4P03OlV3l7GbOHkqaWatIY7Am1XLATdyuwMreRPWvKZTA==" saltValue="l2OEyF/qjl9w+NHYSylyg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563</v>
      </c>
      <c r="J40" s="79" t="s">
        <v>564</v>
      </c>
      <c r="K40" s="79" t="s">
        <v>565</v>
      </c>
      <c r="L40" s="79" t="s">
        <v>566</v>
      </c>
      <c r="M40" s="80" t="s">
        <v>567</v>
      </c>
    </row>
    <row r="41" spans="2:13" ht="27.75" customHeight="1">
      <c r="B41" s="1254" t="s">
        <v>23</v>
      </c>
      <c r="C41" s="1255"/>
      <c r="D41" s="81"/>
      <c r="E41" s="1256" t="s">
        <v>24</v>
      </c>
      <c r="F41" s="1256"/>
      <c r="G41" s="1256"/>
      <c r="H41" s="1257"/>
      <c r="I41" s="82">
        <v>30673</v>
      </c>
      <c r="J41" s="83">
        <v>27962</v>
      </c>
      <c r="K41" s="83">
        <v>24421</v>
      </c>
      <c r="L41" s="83">
        <v>23002</v>
      </c>
      <c r="M41" s="84">
        <v>23589</v>
      </c>
    </row>
    <row r="42" spans="2:13" ht="27.75" customHeight="1">
      <c r="B42" s="1244"/>
      <c r="C42" s="1245"/>
      <c r="D42" s="85"/>
      <c r="E42" s="1248" t="s">
        <v>25</v>
      </c>
      <c r="F42" s="1248"/>
      <c r="G42" s="1248"/>
      <c r="H42" s="1249"/>
      <c r="I42" s="86" t="s">
        <v>520</v>
      </c>
      <c r="J42" s="87" t="s">
        <v>520</v>
      </c>
      <c r="K42" s="87" t="s">
        <v>520</v>
      </c>
      <c r="L42" s="87" t="s">
        <v>520</v>
      </c>
      <c r="M42" s="88" t="s">
        <v>520</v>
      </c>
    </row>
    <row r="43" spans="2:13" ht="27.75" customHeight="1">
      <c r="B43" s="1244"/>
      <c r="C43" s="1245"/>
      <c r="D43" s="85"/>
      <c r="E43" s="1248" t="s">
        <v>26</v>
      </c>
      <c r="F43" s="1248"/>
      <c r="G43" s="1248"/>
      <c r="H43" s="1249"/>
      <c r="I43" s="86">
        <v>37499</v>
      </c>
      <c r="J43" s="87">
        <v>35864</v>
      </c>
      <c r="K43" s="87">
        <v>34398</v>
      </c>
      <c r="L43" s="87">
        <v>33478</v>
      </c>
      <c r="M43" s="88">
        <v>33152</v>
      </c>
    </row>
    <row r="44" spans="2:13" ht="27.75" customHeight="1">
      <c r="B44" s="1244"/>
      <c r="C44" s="1245"/>
      <c r="D44" s="85"/>
      <c r="E44" s="1248" t="s">
        <v>27</v>
      </c>
      <c r="F44" s="1248"/>
      <c r="G44" s="1248"/>
      <c r="H44" s="1249"/>
      <c r="I44" s="86">
        <v>943</v>
      </c>
      <c r="J44" s="87">
        <v>741</v>
      </c>
      <c r="K44" s="87">
        <v>507</v>
      </c>
      <c r="L44" s="87">
        <v>556</v>
      </c>
      <c r="M44" s="88">
        <v>738</v>
      </c>
    </row>
    <row r="45" spans="2:13" ht="27.75" customHeight="1">
      <c r="B45" s="1244"/>
      <c r="C45" s="1245"/>
      <c r="D45" s="85"/>
      <c r="E45" s="1248" t="s">
        <v>28</v>
      </c>
      <c r="F45" s="1248"/>
      <c r="G45" s="1248"/>
      <c r="H45" s="1249"/>
      <c r="I45" s="86">
        <v>4157</v>
      </c>
      <c r="J45" s="87">
        <v>4048</v>
      </c>
      <c r="K45" s="87">
        <v>4091</v>
      </c>
      <c r="L45" s="87">
        <v>3990</v>
      </c>
      <c r="M45" s="88">
        <v>4018</v>
      </c>
    </row>
    <row r="46" spans="2:13" ht="27.75" customHeight="1">
      <c r="B46" s="1244"/>
      <c r="C46" s="1245"/>
      <c r="D46" s="89"/>
      <c r="E46" s="1248" t="s">
        <v>29</v>
      </c>
      <c r="F46" s="1248"/>
      <c r="G46" s="1248"/>
      <c r="H46" s="1249"/>
      <c r="I46" s="86" t="s">
        <v>520</v>
      </c>
      <c r="J46" s="87" t="s">
        <v>520</v>
      </c>
      <c r="K46" s="87" t="s">
        <v>520</v>
      </c>
      <c r="L46" s="87" t="s">
        <v>520</v>
      </c>
      <c r="M46" s="88" t="s">
        <v>520</v>
      </c>
    </row>
    <row r="47" spans="2:13" ht="27.75" customHeight="1">
      <c r="B47" s="1244"/>
      <c r="C47" s="1245"/>
      <c r="D47" s="90"/>
      <c r="E47" s="1258" t="s">
        <v>30</v>
      </c>
      <c r="F47" s="1259"/>
      <c r="G47" s="1259"/>
      <c r="H47" s="1260"/>
      <c r="I47" s="86" t="s">
        <v>520</v>
      </c>
      <c r="J47" s="87" t="s">
        <v>520</v>
      </c>
      <c r="K47" s="87" t="s">
        <v>520</v>
      </c>
      <c r="L47" s="87" t="s">
        <v>520</v>
      </c>
      <c r="M47" s="88" t="s">
        <v>520</v>
      </c>
    </row>
    <row r="48" spans="2:13" ht="27.75" customHeight="1">
      <c r="B48" s="1244"/>
      <c r="C48" s="1245"/>
      <c r="D48" s="85"/>
      <c r="E48" s="1248" t="s">
        <v>31</v>
      </c>
      <c r="F48" s="1248"/>
      <c r="G48" s="1248"/>
      <c r="H48" s="1249"/>
      <c r="I48" s="86" t="s">
        <v>520</v>
      </c>
      <c r="J48" s="87" t="s">
        <v>520</v>
      </c>
      <c r="K48" s="87" t="s">
        <v>520</v>
      </c>
      <c r="L48" s="87" t="s">
        <v>520</v>
      </c>
      <c r="M48" s="88" t="s">
        <v>520</v>
      </c>
    </row>
    <row r="49" spans="2:13" ht="27.75" customHeight="1">
      <c r="B49" s="1246"/>
      <c r="C49" s="1247"/>
      <c r="D49" s="85"/>
      <c r="E49" s="1248" t="s">
        <v>32</v>
      </c>
      <c r="F49" s="1248"/>
      <c r="G49" s="1248"/>
      <c r="H49" s="1249"/>
      <c r="I49" s="86" t="s">
        <v>520</v>
      </c>
      <c r="J49" s="87" t="s">
        <v>520</v>
      </c>
      <c r="K49" s="87" t="s">
        <v>520</v>
      </c>
      <c r="L49" s="87" t="s">
        <v>520</v>
      </c>
      <c r="M49" s="88" t="s">
        <v>520</v>
      </c>
    </row>
    <row r="50" spans="2:13" ht="27.75" customHeight="1">
      <c r="B50" s="1242" t="s">
        <v>33</v>
      </c>
      <c r="C50" s="1243"/>
      <c r="D50" s="91"/>
      <c r="E50" s="1248" t="s">
        <v>34</v>
      </c>
      <c r="F50" s="1248"/>
      <c r="G50" s="1248"/>
      <c r="H50" s="1249"/>
      <c r="I50" s="86">
        <v>13401</v>
      </c>
      <c r="J50" s="87">
        <v>13881</v>
      </c>
      <c r="K50" s="87">
        <v>13453</v>
      </c>
      <c r="L50" s="87">
        <v>12417</v>
      </c>
      <c r="M50" s="88">
        <v>13098</v>
      </c>
    </row>
    <row r="51" spans="2:13" ht="27.75" customHeight="1">
      <c r="B51" s="1244"/>
      <c r="C51" s="1245"/>
      <c r="D51" s="85"/>
      <c r="E51" s="1248" t="s">
        <v>35</v>
      </c>
      <c r="F51" s="1248"/>
      <c r="G51" s="1248"/>
      <c r="H51" s="1249"/>
      <c r="I51" s="86">
        <v>1626</v>
      </c>
      <c r="J51" s="87">
        <v>1455</v>
      </c>
      <c r="K51" s="87">
        <v>1313</v>
      </c>
      <c r="L51" s="87">
        <v>1168</v>
      </c>
      <c r="M51" s="88">
        <v>1624</v>
      </c>
    </row>
    <row r="52" spans="2:13" ht="27.75" customHeight="1">
      <c r="B52" s="1246"/>
      <c r="C52" s="1247"/>
      <c r="D52" s="85"/>
      <c r="E52" s="1248" t="s">
        <v>36</v>
      </c>
      <c r="F52" s="1248"/>
      <c r="G52" s="1248"/>
      <c r="H52" s="1249"/>
      <c r="I52" s="86">
        <v>49613</v>
      </c>
      <c r="J52" s="87">
        <v>48953</v>
      </c>
      <c r="K52" s="87">
        <v>47830</v>
      </c>
      <c r="L52" s="87">
        <v>47329</v>
      </c>
      <c r="M52" s="88">
        <v>47410</v>
      </c>
    </row>
    <row r="53" spans="2:13" ht="27.75" customHeight="1" thickBot="1">
      <c r="B53" s="1250" t="s">
        <v>37</v>
      </c>
      <c r="C53" s="1251"/>
      <c r="D53" s="92"/>
      <c r="E53" s="1252" t="s">
        <v>38</v>
      </c>
      <c r="F53" s="1252"/>
      <c r="G53" s="1252"/>
      <c r="H53" s="1253"/>
      <c r="I53" s="93">
        <v>8632</v>
      </c>
      <c r="J53" s="94">
        <v>4327</v>
      </c>
      <c r="K53" s="94">
        <v>822</v>
      </c>
      <c r="L53" s="94">
        <v>113</v>
      </c>
      <c r="M53" s="95">
        <v>-635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vwHfPAPYAHeQfkiAgxCQTu2sUd2D8OCLrvKYNpM1dI3YdaDfDjR58msrc/gU43ACYzool0nvJf6xE8b7RwCHQ==" saltValue="QZLFQfz9botcfm5brfvi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565</v>
      </c>
      <c r="G54" s="104" t="s">
        <v>566</v>
      </c>
      <c r="H54" s="105" t="s">
        <v>567</v>
      </c>
    </row>
    <row r="55" spans="2:8" ht="52.5" customHeight="1">
      <c r="B55" s="106"/>
      <c r="C55" s="1269" t="s">
        <v>41</v>
      </c>
      <c r="D55" s="1269"/>
      <c r="E55" s="1270"/>
      <c r="F55" s="107">
        <v>4745</v>
      </c>
      <c r="G55" s="107">
        <v>4759</v>
      </c>
      <c r="H55" s="108">
        <v>4770</v>
      </c>
    </row>
    <row r="56" spans="2:8" ht="52.5" customHeight="1">
      <c r="B56" s="109"/>
      <c r="C56" s="1271" t="s">
        <v>42</v>
      </c>
      <c r="D56" s="1271"/>
      <c r="E56" s="1272"/>
      <c r="F56" s="110">
        <v>2128</v>
      </c>
      <c r="G56" s="110">
        <v>1163</v>
      </c>
      <c r="H56" s="111">
        <v>1160</v>
      </c>
    </row>
    <row r="57" spans="2:8" ht="53.25" customHeight="1">
      <c r="B57" s="109"/>
      <c r="C57" s="1273" t="s">
        <v>43</v>
      </c>
      <c r="D57" s="1273"/>
      <c r="E57" s="1274"/>
      <c r="F57" s="112">
        <v>9405</v>
      </c>
      <c r="G57" s="112">
        <v>9287</v>
      </c>
      <c r="H57" s="113">
        <v>9995</v>
      </c>
    </row>
    <row r="58" spans="2:8" ht="45.75" customHeight="1">
      <c r="B58" s="114"/>
      <c r="C58" s="1261" t="s">
        <v>601</v>
      </c>
      <c r="D58" s="1262"/>
      <c r="E58" s="1263"/>
      <c r="F58" s="115">
        <v>4145</v>
      </c>
      <c r="G58" s="115">
        <v>4146</v>
      </c>
      <c r="H58" s="116">
        <v>4193</v>
      </c>
    </row>
    <row r="59" spans="2:8" ht="45.75" customHeight="1">
      <c r="B59" s="114"/>
      <c r="C59" s="1261" t="s">
        <v>602</v>
      </c>
      <c r="D59" s="1262"/>
      <c r="E59" s="1263"/>
      <c r="F59" s="115">
        <v>2733</v>
      </c>
      <c r="G59" s="115">
        <v>2637</v>
      </c>
      <c r="H59" s="116">
        <v>2772</v>
      </c>
    </row>
    <row r="60" spans="2:8" ht="45.75" customHeight="1">
      <c r="B60" s="114"/>
      <c r="C60" s="1261" t="s">
        <v>603</v>
      </c>
      <c r="D60" s="1262"/>
      <c r="E60" s="1263"/>
      <c r="F60" s="115">
        <v>1759</v>
      </c>
      <c r="G60" s="115">
        <v>1762</v>
      </c>
      <c r="H60" s="116">
        <v>1764</v>
      </c>
    </row>
    <row r="61" spans="2:8" ht="45.75" customHeight="1">
      <c r="B61" s="114"/>
      <c r="C61" s="1261" t="s">
        <v>604</v>
      </c>
      <c r="D61" s="1262"/>
      <c r="E61" s="1263"/>
      <c r="F61" s="115">
        <v>0</v>
      </c>
      <c r="G61" s="115">
        <v>0</v>
      </c>
      <c r="H61" s="116">
        <v>421</v>
      </c>
    </row>
    <row r="62" spans="2:8" ht="45.75" customHeight="1" thickBot="1">
      <c r="B62" s="117"/>
      <c r="C62" s="1264" t="s">
        <v>605</v>
      </c>
      <c r="D62" s="1265"/>
      <c r="E62" s="1266"/>
      <c r="F62" s="118">
        <v>316</v>
      </c>
      <c r="G62" s="118">
        <v>316</v>
      </c>
      <c r="H62" s="119">
        <v>316</v>
      </c>
    </row>
    <row r="63" spans="2:8" ht="52.5" customHeight="1" thickBot="1">
      <c r="B63" s="120"/>
      <c r="C63" s="1267" t="s">
        <v>44</v>
      </c>
      <c r="D63" s="1267"/>
      <c r="E63" s="1268"/>
      <c r="F63" s="121">
        <v>16278</v>
      </c>
      <c r="G63" s="121">
        <v>15208</v>
      </c>
      <c r="H63" s="122">
        <v>15925</v>
      </c>
    </row>
    <row r="64" spans="2:8" ht="15" customHeight="1"/>
    <row r="65" ht="0" hidden="1" customHeight="1"/>
    <row r="66" ht="0" hidden="1" customHeight="1"/>
  </sheetData>
  <sheetProtection algorithmName="SHA-512" hashValue="KaZzz1lJcM/CVQr5Awj62iCL/jX0nYQlq00mYjjrTU1jQW8acZgDhzkdbaY/xaA86vo6BCiS1yZBhK4IxPdi8g==" saltValue="fpaZb9yN5lXsgq+G6vGl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0" customHeight="1" zeroHeight="1"/>
  <cols>
    <col min="1" max="1" width="6.33203125" style="365" customWidth="1"/>
    <col min="2" max="107" width="2.44140625" style="365" customWidth="1"/>
    <col min="108" max="108" width="6.109375" style="367" customWidth="1"/>
    <col min="109" max="109" width="5.88671875" style="366" customWidth="1"/>
    <col min="110" max="110" width="19.109375" style="365" hidden="1"/>
    <col min="111" max="115" width="12.6640625" style="365" hidden="1"/>
    <col min="116" max="349" width="8.6640625" style="365" hidden="1"/>
    <col min="350" max="355" width="14.88671875" style="365" hidden="1"/>
    <col min="356" max="357" width="15.88671875" style="365" hidden="1"/>
    <col min="358" max="363" width="16.109375" style="365" hidden="1"/>
    <col min="364" max="364" width="6.109375" style="365" hidden="1"/>
    <col min="365" max="365" width="3" style="365" hidden="1"/>
    <col min="366" max="605" width="8.6640625" style="365" hidden="1"/>
    <col min="606" max="611" width="14.88671875" style="365" hidden="1"/>
    <col min="612" max="613" width="15.88671875" style="365" hidden="1"/>
    <col min="614" max="619" width="16.109375" style="365" hidden="1"/>
    <col min="620" max="620" width="6.109375" style="365" hidden="1"/>
    <col min="621" max="621" width="3" style="365" hidden="1"/>
    <col min="622" max="861" width="8.6640625" style="365" hidden="1"/>
    <col min="862" max="867" width="14.88671875" style="365" hidden="1"/>
    <col min="868" max="869" width="15.88671875" style="365" hidden="1"/>
    <col min="870" max="875" width="16.109375" style="365" hidden="1"/>
    <col min="876" max="876" width="6.109375" style="365" hidden="1"/>
    <col min="877" max="877" width="3" style="365" hidden="1"/>
    <col min="878" max="1117" width="8.6640625" style="365" hidden="1"/>
    <col min="1118" max="1123" width="14.88671875" style="365" hidden="1"/>
    <col min="1124" max="1125" width="15.88671875" style="365" hidden="1"/>
    <col min="1126" max="1131" width="16.109375" style="365" hidden="1"/>
    <col min="1132" max="1132" width="6.109375" style="365" hidden="1"/>
    <col min="1133" max="1133" width="3" style="365" hidden="1"/>
    <col min="1134" max="1373" width="8.6640625" style="365" hidden="1"/>
    <col min="1374" max="1379" width="14.88671875" style="365" hidden="1"/>
    <col min="1380" max="1381" width="15.88671875" style="365" hidden="1"/>
    <col min="1382" max="1387" width="16.109375" style="365" hidden="1"/>
    <col min="1388" max="1388" width="6.109375" style="365" hidden="1"/>
    <col min="1389" max="1389" width="3" style="365" hidden="1"/>
    <col min="1390" max="1629" width="8.6640625" style="365" hidden="1"/>
    <col min="1630" max="1635" width="14.88671875" style="365" hidden="1"/>
    <col min="1636" max="1637" width="15.88671875" style="365" hidden="1"/>
    <col min="1638" max="1643" width="16.109375" style="365" hidden="1"/>
    <col min="1644" max="1644" width="6.109375" style="365" hidden="1"/>
    <col min="1645" max="1645" width="3" style="365" hidden="1"/>
    <col min="1646" max="1885" width="8.6640625" style="365" hidden="1"/>
    <col min="1886" max="1891" width="14.88671875" style="365" hidden="1"/>
    <col min="1892" max="1893" width="15.88671875" style="365" hidden="1"/>
    <col min="1894" max="1899" width="16.109375" style="365" hidden="1"/>
    <col min="1900" max="1900" width="6.109375" style="365" hidden="1"/>
    <col min="1901" max="1901" width="3" style="365" hidden="1"/>
    <col min="1902" max="2141" width="8.6640625" style="365" hidden="1"/>
    <col min="2142" max="2147" width="14.88671875" style="365" hidden="1"/>
    <col min="2148" max="2149" width="15.88671875" style="365" hidden="1"/>
    <col min="2150" max="2155" width="16.109375" style="365" hidden="1"/>
    <col min="2156" max="2156" width="6.109375" style="365" hidden="1"/>
    <col min="2157" max="2157" width="3" style="365" hidden="1"/>
    <col min="2158" max="2397" width="8.6640625" style="365" hidden="1"/>
    <col min="2398" max="2403" width="14.88671875" style="365" hidden="1"/>
    <col min="2404" max="2405" width="15.88671875" style="365" hidden="1"/>
    <col min="2406" max="2411" width="16.109375" style="365" hidden="1"/>
    <col min="2412" max="2412" width="6.109375" style="365" hidden="1"/>
    <col min="2413" max="2413" width="3" style="365" hidden="1"/>
    <col min="2414" max="2653" width="8.6640625" style="365" hidden="1"/>
    <col min="2654" max="2659" width="14.88671875" style="365" hidden="1"/>
    <col min="2660" max="2661" width="15.88671875" style="365" hidden="1"/>
    <col min="2662" max="2667" width="16.109375" style="365" hidden="1"/>
    <col min="2668" max="2668" width="6.109375" style="365" hidden="1"/>
    <col min="2669" max="2669" width="3" style="365" hidden="1"/>
    <col min="2670" max="2909" width="8.6640625" style="365" hidden="1"/>
    <col min="2910" max="2915" width="14.88671875" style="365" hidden="1"/>
    <col min="2916" max="2917" width="15.88671875" style="365" hidden="1"/>
    <col min="2918" max="2923" width="16.109375" style="365" hidden="1"/>
    <col min="2924" max="2924" width="6.109375" style="365" hidden="1"/>
    <col min="2925" max="2925" width="3" style="365" hidden="1"/>
    <col min="2926" max="3165" width="8.6640625" style="365" hidden="1"/>
    <col min="3166" max="3171" width="14.88671875" style="365" hidden="1"/>
    <col min="3172" max="3173" width="15.88671875" style="365" hidden="1"/>
    <col min="3174" max="3179" width="16.109375" style="365" hidden="1"/>
    <col min="3180" max="3180" width="6.109375" style="365" hidden="1"/>
    <col min="3181" max="3181" width="3" style="365" hidden="1"/>
    <col min="3182" max="3421" width="8.6640625" style="365" hidden="1"/>
    <col min="3422" max="3427" width="14.88671875" style="365" hidden="1"/>
    <col min="3428" max="3429" width="15.88671875" style="365" hidden="1"/>
    <col min="3430" max="3435" width="16.109375" style="365" hidden="1"/>
    <col min="3436" max="3436" width="6.109375" style="365" hidden="1"/>
    <col min="3437" max="3437" width="3" style="365" hidden="1"/>
    <col min="3438" max="3677" width="8.6640625" style="365" hidden="1"/>
    <col min="3678" max="3683" width="14.88671875" style="365" hidden="1"/>
    <col min="3684" max="3685" width="15.88671875" style="365" hidden="1"/>
    <col min="3686" max="3691" width="16.109375" style="365" hidden="1"/>
    <col min="3692" max="3692" width="6.109375" style="365" hidden="1"/>
    <col min="3693" max="3693" width="3" style="365" hidden="1"/>
    <col min="3694" max="3933" width="8.6640625" style="365" hidden="1"/>
    <col min="3934" max="3939" width="14.88671875" style="365" hidden="1"/>
    <col min="3940" max="3941" width="15.88671875" style="365" hidden="1"/>
    <col min="3942" max="3947" width="16.109375" style="365" hidden="1"/>
    <col min="3948" max="3948" width="6.109375" style="365" hidden="1"/>
    <col min="3949" max="3949" width="3" style="365" hidden="1"/>
    <col min="3950" max="4189" width="8.6640625" style="365" hidden="1"/>
    <col min="4190" max="4195" width="14.88671875" style="365" hidden="1"/>
    <col min="4196" max="4197" width="15.88671875" style="365" hidden="1"/>
    <col min="4198" max="4203" width="16.109375" style="365" hidden="1"/>
    <col min="4204" max="4204" width="6.109375" style="365" hidden="1"/>
    <col min="4205" max="4205" width="3" style="365" hidden="1"/>
    <col min="4206" max="4445" width="8.6640625" style="365" hidden="1"/>
    <col min="4446" max="4451" width="14.88671875" style="365" hidden="1"/>
    <col min="4452" max="4453" width="15.88671875" style="365" hidden="1"/>
    <col min="4454" max="4459" width="16.109375" style="365" hidden="1"/>
    <col min="4460" max="4460" width="6.109375" style="365" hidden="1"/>
    <col min="4461" max="4461" width="3" style="365" hidden="1"/>
    <col min="4462" max="4701" width="8.6640625" style="365" hidden="1"/>
    <col min="4702" max="4707" width="14.88671875" style="365" hidden="1"/>
    <col min="4708" max="4709" width="15.88671875" style="365" hidden="1"/>
    <col min="4710" max="4715" width="16.109375" style="365" hidden="1"/>
    <col min="4716" max="4716" width="6.109375" style="365" hidden="1"/>
    <col min="4717" max="4717" width="3" style="365" hidden="1"/>
    <col min="4718" max="4957" width="8.6640625" style="365" hidden="1"/>
    <col min="4958" max="4963" width="14.88671875" style="365" hidden="1"/>
    <col min="4964" max="4965" width="15.88671875" style="365" hidden="1"/>
    <col min="4966" max="4971" width="16.109375" style="365" hidden="1"/>
    <col min="4972" max="4972" width="6.109375" style="365" hidden="1"/>
    <col min="4973" max="4973" width="3" style="365" hidden="1"/>
    <col min="4974" max="5213" width="8.6640625" style="365" hidden="1"/>
    <col min="5214" max="5219" width="14.88671875" style="365" hidden="1"/>
    <col min="5220" max="5221" width="15.88671875" style="365" hidden="1"/>
    <col min="5222" max="5227" width="16.109375" style="365" hidden="1"/>
    <col min="5228" max="5228" width="6.109375" style="365" hidden="1"/>
    <col min="5229" max="5229" width="3" style="365" hidden="1"/>
    <col min="5230" max="5469" width="8.6640625" style="365" hidden="1"/>
    <col min="5470" max="5475" width="14.88671875" style="365" hidden="1"/>
    <col min="5476" max="5477" width="15.88671875" style="365" hidden="1"/>
    <col min="5478" max="5483" width="16.109375" style="365" hidden="1"/>
    <col min="5484" max="5484" width="6.109375" style="365" hidden="1"/>
    <col min="5485" max="5485" width="3" style="365" hidden="1"/>
    <col min="5486" max="5725" width="8.6640625" style="365" hidden="1"/>
    <col min="5726" max="5731" width="14.88671875" style="365" hidden="1"/>
    <col min="5732" max="5733" width="15.88671875" style="365" hidden="1"/>
    <col min="5734" max="5739" width="16.109375" style="365" hidden="1"/>
    <col min="5740" max="5740" width="6.109375" style="365" hidden="1"/>
    <col min="5741" max="5741" width="3" style="365" hidden="1"/>
    <col min="5742" max="5981" width="8.6640625" style="365" hidden="1"/>
    <col min="5982" max="5987" width="14.88671875" style="365" hidden="1"/>
    <col min="5988" max="5989" width="15.88671875" style="365" hidden="1"/>
    <col min="5990" max="5995" width="16.109375" style="365" hidden="1"/>
    <col min="5996" max="5996" width="6.109375" style="365" hidden="1"/>
    <col min="5997" max="5997" width="3" style="365" hidden="1"/>
    <col min="5998" max="6237" width="8.6640625" style="365" hidden="1"/>
    <col min="6238" max="6243" width="14.88671875" style="365" hidden="1"/>
    <col min="6244" max="6245" width="15.88671875" style="365" hidden="1"/>
    <col min="6246" max="6251" width="16.109375" style="365" hidden="1"/>
    <col min="6252" max="6252" width="6.109375" style="365" hidden="1"/>
    <col min="6253" max="6253" width="3" style="365" hidden="1"/>
    <col min="6254" max="6493" width="8.6640625" style="365" hidden="1"/>
    <col min="6494" max="6499" width="14.88671875" style="365" hidden="1"/>
    <col min="6500" max="6501" width="15.88671875" style="365" hidden="1"/>
    <col min="6502" max="6507" width="16.109375" style="365" hidden="1"/>
    <col min="6508" max="6508" width="6.109375" style="365" hidden="1"/>
    <col min="6509" max="6509" width="3" style="365" hidden="1"/>
    <col min="6510" max="6749" width="8.6640625" style="365" hidden="1"/>
    <col min="6750" max="6755" width="14.88671875" style="365" hidden="1"/>
    <col min="6756" max="6757" width="15.88671875" style="365" hidden="1"/>
    <col min="6758" max="6763" width="16.109375" style="365" hidden="1"/>
    <col min="6764" max="6764" width="6.109375" style="365" hidden="1"/>
    <col min="6765" max="6765" width="3" style="365" hidden="1"/>
    <col min="6766" max="7005" width="8.6640625" style="365" hidden="1"/>
    <col min="7006" max="7011" width="14.88671875" style="365" hidden="1"/>
    <col min="7012" max="7013" width="15.88671875" style="365" hidden="1"/>
    <col min="7014" max="7019" width="16.109375" style="365" hidden="1"/>
    <col min="7020" max="7020" width="6.109375" style="365" hidden="1"/>
    <col min="7021" max="7021" width="3" style="365" hidden="1"/>
    <col min="7022" max="7261" width="8.6640625" style="365" hidden="1"/>
    <col min="7262" max="7267" width="14.88671875" style="365" hidden="1"/>
    <col min="7268" max="7269" width="15.88671875" style="365" hidden="1"/>
    <col min="7270" max="7275" width="16.109375" style="365" hidden="1"/>
    <col min="7276" max="7276" width="6.109375" style="365" hidden="1"/>
    <col min="7277" max="7277" width="3" style="365" hidden="1"/>
    <col min="7278" max="7517" width="8.6640625" style="365" hidden="1"/>
    <col min="7518" max="7523" width="14.88671875" style="365" hidden="1"/>
    <col min="7524" max="7525" width="15.88671875" style="365" hidden="1"/>
    <col min="7526" max="7531" width="16.109375" style="365" hidden="1"/>
    <col min="7532" max="7532" width="6.109375" style="365" hidden="1"/>
    <col min="7533" max="7533" width="3" style="365" hidden="1"/>
    <col min="7534" max="7773" width="8.6640625" style="365" hidden="1"/>
    <col min="7774" max="7779" width="14.88671875" style="365" hidden="1"/>
    <col min="7780" max="7781" width="15.88671875" style="365" hidden="1"/>
    <col min="7782" max="7787" width="16.109375" style="365" hidden="1"/>
    <col min="7788" max="7788" width="6.109375" style="365" hidden="1"/>
    <col min="7789" max="7789" width="3" style="365" hidden="1"/>
    <col min="7790" max="8029" width="8.6640625" style="365" hidden="1"/>
    <col min="8030" max="8035" width="14.88671875" style="365" hidden="1"/>
    <col min="8036" max="8037" width="15.88671875" style="365" hidden="1"/>
    <col min="8038" max="8043" width="16.109375" style="365" hidden="1"/>
    <col min="8044" max="8044" width="6.109375" style="365" hidden="1"/>
    <col min="8045" max="8045" width="3" style="365" hidden="1"/>
    <col min="8046" max="8285" width="8.6640625" style="365" hidden="1"/>
    <col min="8286" max="8291" width="14.88671875" style="365" hidden="1"/>
    <col min="8292" max="8293" width="15.88671875" style="365" hidden="1"/>
    <col min="8294" max="8299" width="16.109375" style="365" hidden="1"/>
    <col min="8300" max="8300" width="6.109375" style="365" hidden="1"/>
    <col min="8301" max="8301" width="3" style="365" hidden="1"/>
    <col min="8302" max="8541" width="8.6640625" style="365" hidden="1"/>
    <col min="8542" max="8547" width="14.88671875" style="365" hidden="1"/>
    <col min="8548" max="8549" width="15.88671875" style="365" hidden="1"/>
    <col min="8550" max="8555" width="16.109375" style="365" hidden="1"/>
    <col min="8556" max="8556" width="6.109375" style="365" hidden="1"/>
    <col min="8557" max="8557" width="3" style="365" hidden="1"/>
    <col min="8558" max="8797" width="8.6640625" style="365" hidden="1"/>
    <col min="8798" max="8803" width="14.88671875" style="365" hidden="1"/>
    <col min="8804" max="8805" width="15.88671875" style="365" hidden="1"/>
    <col min="8806" max="8811" width="16.109375" style="365" hidden="1"/>
    <col min="8812" max="8812" width="6.109375" style="365" hidden="1"/>
    <col min="8813" max="8813" width="3" style="365" hidden="1"/>
    <col min="8814" max="9053" width="8.6640625" style="365" hidden="1"/>
    <col min="9054" max="9059" width="14.88671875" style="365" hidden="1"/>
    <col min="9060" max="9061" width="15.88671875" style="365" hidden="1"/>
    <col min="9062" max="9067" width="16.109375" style="365" hidden="1"/>
    <col min="9068" max="9068" width="6.109375" style="365" hidden="1"/>
    <col min="9069" max="9069" width="3" style="365" hidden="1"/>
    <col min="9070" max="9309" width="8.6640625" style="365" hidden="1"/>
    <col min="9310" max="9315" width="14.88671875" style="365" hidden="1"/>
    <col min="9316" max="9317" width="15.88671875" style="365" hidden="1"/>
    <col min="9318" max="9323" width="16.109375" style="365" hidden="1"/>
    <col min="9324" max="9324" width="6.109375" style="365" hidden="1"/>
    <col min="9325" max="9325" width="3" style="365" hidden="1"/>
    <col min="9326" max="9565" width="8.6640625" style="365" hidden="1"/>
    <col min="9566" max="9571" width="14.88671875" style="365" hidden="1"/>
    <col min="9572" max="9573" width="15.88671875" style="365" hidden="1"/>
    <col min="9574" max="9579" width="16.109375" style="365" hidden="1"/>
    <col min="9580" max="9580" width="6.109375" style="365" hidden="1"/>
    <col min="9581" max="9581" width="3" style="365" hidden="1"/>
    <col min="9582" max="9821" width="8.6640625" style="365" hidden="1"/>
    <col min="9822" max="9827" width="14.88671875" style="365" hidden="1"/>
    <col min="9828" max="9829" width="15.88671875" style="365" hidden="1"/>
    <col min="9830" max="9835" width="16.109375" style="365" hidden="1"/>
    <col min="9836" max="9836" width="6.109375" style="365" hidden="1"/>
    <col min="9837" max="9837" width="3" style="365" hidden="1"/>
    <col min="9838" max="10077" width="8.6640625" style="365" hidden="1"/>
    <col min="10078" max="10083" width="14.88671875" style="365" hidden="1"/>
    <col min="10084" max="10085" width="15.88671875" style="365" hidden="1"/>
    <col min="10086" max="10091" width="16.109375" style="365" hidden="1"/>
    <col min="10092" max="10092" width="6.109375" style="365" hidden="1"/>
    <col min="10093" max="10093" width="3" style="365" hidden="1"/>
    <col min="10094" max="10333" width="8.6640625" style="365" hidden="1"/>
    <col min="10334" max="10339" width="14.88671875" style="365" hidden="1"/>
    <col min="10340" max="10341" width="15.88671875" style="365" hidden="1"/>
    <col min="10342" max="10347" width="16.109375" style="365" hidden="1"/>
    <col min="10348" max="10348" width="6.109375" style="365" hidden="1"/>
    <col min="10349" max="10349" width="3" style="365" hidden="1"/>
    <col min="10350" max="10589" width="8.6640625" style="365" hidden="1"/>
    <col min="10590" max="10595" width="14.88671875" style="365" hidden="1"/>
    <col min="10596" max="10597" width="15.88671875" style="365" hidden="1"/>
    <col min="10598" max="10603" width="16.109375" style="365" hidden="1"/>
    <col min="10604" max="10604" width="6.109375" style="365" hidden="1"/>
    <col min="10605" max="10605" width="3" style="365" hidden="1"/>
    <col min="10606" max="10845" width="8.6640625" style="365" hidden="1"/>
    <col min="10846" max="10851" width="14.88671875" style="365" hidden="1"/>
    <col min="10852" max="10853" width="15.88671875" style="365" hidden="1"/>
    <col min="10854" max="10859" width="16.109375" style="365" hidden="1"/>
    <col min="10860" max="10860" width="6.109375" style="365" hidden="1"/>
    <col min="10861" max="10861" width="3" style="365" hidden="1"/>
    <col min="10862" max="11101" width="8.6640625" style="365" hidden="1"/>
    <col min="11102" max="11107" width="14.88671875" style="365" hidden="1"/>
    <col min="11108" max="11109" width="15.88671875" style="365" hidden="1"/>
    <col min="11110" max="11115" width="16.109375" style="365" hidden="1"/>
    <col min="11116" max="11116" width="6.109375" style="365" hidden="1"/>
    <col min="11117" max="11117" width="3" style="365" hidden="1"/>
    <col min="11118" max="11357" width="8.6640625" style="365" hidden="1"/>
    <col min="11358" max="11363" width="14.88671875" style="365" hidden="1"/>
    <col min="11364" max="11365" width="15.88671875" style="365" hidden="1"/>
    <col min="11366" max="11371" width="16.109375" style="365" hidden="1"/>
    <col min="11372" max="11372" width="6.109375" style="365" hidden="1"/>
    <col min="11373" max="11373" width="3" style="365" hidden="1"/>
    <col min="11374" max="11613" width="8.6640625" style="365" hidden="1"/>
    <col min="11614" max="11619" width="14.88671875" style="365" hidden="1"/>
    <col min="11620" max="11621" width="15.88671875" style="365" hidden="1"/>
    <col min="11622" max="11627" width="16.109375" style="365" hidden="1"/>
    <col min="11628" max="11628" width="6.109375" style="365" hidden="1"/>
    <col min="11629" max="11629" width="3" style="365" hidden="1"/>
    <col min="11630" max="11869" width="8.6640625" style="365" hidden="1"/>
    <col min="11870" max="11875" width="14.88671875" style="365" hidden="1"/>
    <col min="11876" max="11877" width="15.88671875" style="365" hidden="1"/>
    <col min="11878" max="11883" width="16.109375" style="365" hidden="1"/>
    <col min="11884" max="11884" width="6.109375" style="365" hidden="1"/>
    <col min="11885" max="11885" width="3" style="365" hidden="1"/>
    <col min="11886" max="12125" width="8.6640625" style="365" hidden="1"/>
    <col min="12126" max="12131" width="14.88671875" style="365" hidden="1"/>
    <col min="12132" max="12133" width="15.88671875" style="365" hidden="1"/>
    <col min="12134" max="12139" width="16.109375" style="365" hidden="1"/>
    <col min="12140" max="12140" width="6.109375" style="365" hidden="1"/>
    <col min="12141" max="12141" width="3" style="365" hidden="1"/>
    <col min="12142" max="12381" width="8.6640625" style="365" hidden="1"/>
    <col min="12382" max="12387" width="14.88671875" style="365" hidden="1"/>
    <col min="12388" max="12389" width="15.88671875" style="365" hidden="1"/>
    <col min="12390" max="12395" width="16.109375" style="365" hidden="1"/>
    <col min="12396" max="12396" width="6.109375" style="365" hidden="1"/>
    <col min="12397" max="12397" width="3" style="365" hidden="1"/>
    <col min="12398" max="12637" width="8.6640625" style="365" hidden="1"/>
    <col min="12638" max="12643" width="14.88671875" style="365" hidden="1"/>
    <col min="12644" max="12645" width="15.88671875" style="365" hidden="1"/>
    <col min="12646" max="12651" width="16.109375" style="365" hidden="1"/>
    <col min="12652" max="12652" width="6.109375" style="365" hidden="1"/>
    <col min="12653" max="12653" width="3" style="365" hidden="1"/>
    <col min="12654" max="12893" width="8.6640625" style="365" hidden="1"/>
    <col min="12894" max="12899" width="14.88671875" style="365" hidden="1"/>
    <col min="12900" max="12901" width="15.88671875" style="365" hidden="1"/>
    <col min="12902" max="12907" width="16.109375" style="365" hidden="1"/>
    <col min="12908" max="12908" width="6.109375" style="365" hidden="1"/>
    <col min="12909" max="12909" width="3" style="365" hidden="1"/>
    <col min="12910" max="13149" width="8.6640625" style="365" hidden="1"/>
    <col min="13150" max="13155" width="14.88671875" style="365" hidden="1"/>
    <col min="13156" max="13157" width="15.88671875" style="365" hidden="1"/>
    <col min="13158" max="13163" width="16.109375" style="365" hidden="1"/>
    <col min="13164" max="13164" width="6.109375" style="365" hidden="1"/>
    <col min="13165" max="13165" width="3" style="365" hidden="1"/>
    <col min="13166" max="13405" width="8.6640625" style="365" hidden="1"/>
    <col min="13406" max="13411" width="14.88671875" style="365" hidden="1"/>
    <col min="13412" max="13413" width="15.88671875" style="365" hidden="1"/>
    <col min="13414" max="13419" width="16.109375" style="365" hidden="1"/>
    <col min="13420" max="13420" width="6.109375" style="365" hidden="1"/>
    <col min="13421" max="13421" width="3" style="365" hidden="1"/>
    <col min="13422" max="13661" width="8.6640625" style="365" hidden="1"/>
    <col min="13662" max="13667" width="14.88671875" style="365" hidden="1"/>
    <col min="13668" max="13669" width="15.88671875" style="365" hidden="1"/>
    <col min="13670" max="13675" width="16.109375" style="365" hidden="1"/>
    <col min="13676" max="13676" width="6.109375" style="365" hidden="1"/>
    <col min="13677" max="13677" width="3" style="365" hidden="1"/>
    <col min="13678" max="13917" width="8.6640625" style="365" hidden="1"/>
    <col min="13918" max="13923" width="14.88671875" style="365" hidden="1"/>
    <col min="13924" max="13925" width="15.88671875" style="365" hidden="1"/>
    <col min="13926" max="13931" width="16.109375" style="365" hidden="1"/>
    <col min="13932" max="13932" width="6.109375" style="365" hidden="1"/>
    <col min="13933" max="13933" width="3" style="365" hidden="1"/>
    <col min="13934" max="14173" width="8.6640625" style="365" hidden="1"/>
    <col min="14174" max="14179" width="14.88671875" style="365" hidden="1"/>
    <col min="14180" max="14181" width="15.88671875" style="365" hidden="1"/>
    <col min="14182" max="14187" width="16.109375" style="365" hidden="1"/>
    <col min="14188" max="14188" width="6.109375" style="365" hidden="1"/>
    <col min="14189" max="14189" width="3" style="365" hidden="1"/>
    <col min="14190" max="14429" width="8.6640625" style="365" hidden="1"/>
    <col min="14430" max="14435" width="14.88671875" style="365" hidden="1"/>
    <col min="14436" max="14437" width="15.88671875" style="365" hidden="1"/>
    <col min="14438" max="14443" width="16.109375" style="365" hidden="1"/>
    <col min="14444" max="14444" width="6.109375" style="365" hidden="1"/>
    <col min="14445" max="14445" width="3" style="365" hidden="1"/>
    <col min="14446" max="14685" width="8.6640625" style="365" hidden="1"/>
    <col min="14686" max="14691" width="14.88671875" style="365" hidden="1"/>
    <col min="14692" max="14693" width="15.88671875" style="365" hidden="1"/>
    <col min="14694" max="14699" width="16.109375" style="365" hidden="1"/>
    <col min="14700" max="14700" width="6.109375" style="365" hidden="1"/>
    <col min="14701" max="14701" width="3" style="365" hidden="1"/>
    <col min="14702" max="14941" width="8.6640625" style="365" hidden="1"/>
    <col min="14942" max="14947" width="14.88671875" style="365" hidden="1"/>
    <col min="14948" max="14949" width="15.88671875" style="365" hidden="1"/>
    <col min="14950" max="14955" width="16.109375" style="365" hidden="1"/>
    <col min="14956" max="14956" width="6.109375" style="365" hidden="1"/>
    <col min="14957" max="14957" width="3" style="365" hidden="1"/>
    <col min="14958" max="15197" width="8.6640625" style="365" hidden="1"/>
    <col min="15198" max="15203" width="14.88671875" style="365" hidden="1"/>
    <col min="15204" max="15205" width="15.88671875" style="365" hidden="1"/>
    <col min="15206" max="15211" width="16.109375" style="365" hidden="1"/>
    <col min="15212" max="15212" width="6.109375" style="365" hidden="1"/>
    <col min="15213" max="15213" width="3" style="365" hidden="1"/>
    <col min="15214" max="15453" width="8.6640625" style="365" hidden="1"/>
    <col min="15454" max="15459" width="14.88671875" style="365" hidden="1"/>
    <col min="15460" max="15461" width="15.88671875" style="365" hidden="1"/>
    <col min="15462" max="15467" width="16.109375" style="365" hidden="1"/>
    <col min="15468" max="15468" width="6.109375" style="365" hidden="1"/>
    <col min="15469" max="15469" width="3" style="365" hidden="1"/>
    <col min="15470" max="15709" width="8.6640625" style="365" hidden="1"/>
    <col min="15710" max="15715" width="14.88671875" style="365" hidden="1"/>
    <col min="15716" max="15717" width="15.88671875" style="365" hidden="1"/>
    <col min="15718" max="15723" width="16.109375" style="365" hidden="1"/>
    <col min="15724" max="15724" width="6.109375" style="365" hidden="1"/>
    <col min="15725" max="15725" width="3" style="365" hidden="1"/>
    <col min="15726" max="15965" width="8.6640625" style="365" hidden="1"/>
    <col min="15966" max="15971" width="14.88671875" style="365" hidden="1"/>
    <col min="15972" max="15973" width="15.88671875" style="365" hidden="1"/>
    <col min="15974" max="15979" width="16.109375" style="365" hidden="1"/>
    <col min="15980" max="15980" width="6.109375" style="365" hidden="1"/>
    <col min="15981" max="15981" width="3" style="365" hidden="1"/>
    <col min="15982" max="16221" width="8.6640625" style="365" hidden="1"/>
    <col min="16222" max="16227" width="14.88671875" style="365" hidden="1"/>
    <col min="16228" max="16229" width="15.88671875" style="365" hidden="1"/>
    <col min="16230" max="16235" width="16.109375" style="365" hidden="1"/>
    <col min="16236" max="16236" width="6.109375" style="365" hidden="1"/>
    <col min="16237" max="16237" width="3" style="365" hidden="1"/>
    <col min="16238" max="16384" width="8.6640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618</v>
      </c>
    </row>
    <row r="11" spans="1:143" s="270" customFormat="1" ht="13.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618</v>
      </c>
    </row>
    <row r="13" spans="1:143" s="270" customFormat="1" ht="13.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2">
      <c r="DD19" s="365"/>
      <c r="DE19" s="365"/>
    </row>
    <row r="20" spans="1:351" ht="13.2">
      <c r="DD20" s="365"/>
      <c r="DE20" s="365"/>
    </row>
    <row r="21" spans="1:351" ht="16.2">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6.2">
      <c r="B22" s="366"/>
      <c r="MM22" s="397"/>
    </row>
    <row r="23" spans="1:351" ht="13.2">
      <c r="B23" s="366"/>
    </row>
    <row r="24" spans="1:351" ht="13.2">
      <c r="B24" s="366"/>
    </row>
    <row r="25" spans="1:351" ht="13.2">
      <c r="B25" s="366"/>
    </row>
    <row r="26" spans="1:351" ht="13.2">
      <c r="B26" s="366"/>
    </row>
    <row r="27" spans="1:351" ht="13.2">
      <c r="B27" s="366"/>
    </row>
    <row r="28" spans="1:351" ht="13.2">
      <c r="B28" s="366"/>
    </row>
    <row r="29" spans="1:351" ht="13.2">
      <c r="B29" s="366"/>
    </row>
    <row r="30" spans="1:351" ht="13.2">
      <c r="B30" s="366"/>
    </row>
    <row r="31" spans="1:351" ht="13.2">
      <c r="B31" s="366"/>
    </row>
    <row r="32" spans="1:351" ht="13.2">
      <c r="B32" s="366"/>
    </row>
    <row r="33" spans="2:109" ht="13.2">
      <c r="B33" s="366"/>
    </row>
    <row r="34" spans="2:109" ht="13.2">
      <c r="B34" s="366"/>
    </row>
    <row r="35" spans="2:109" ht="13.2">
      <c r="B35" s="366"/>
    </row>
    <row r="36" spans="2:109" ht="13.2">
      <c r="B36" s="366"/>
    </row>
    <row r="37" spans="2:109" ht="13.2">
      <c r="B37" s="366"/>
    </row>
    <row r="38" spans="2:109" ht="13.2">
      <c r="B38" s="366"/>
    </row>
    <row r="39" spans="2:109" ht="13.2">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2">
      <c r="B40" s="386"/>
      <c r="DD40" s="386"/>
      <c r="DE40" s="365"/>
    </row>
    <row r="41" spans="2:109" ht="16.2">
      <c r="B41" s="396" t="s">
        <v>617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2">
      <c r="B42" s="366"/>
      <c r="G42" s="382"/>
      <c r="I42" s="381"/>
      <c r="J42" s="381"/>
      <c r="K42" s="381"/>
      <c r="AM42" s="382"/>
      <c r="AN42" s="382" t="s">
        <v>614</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5" t="s">
        <v>621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2">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2">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2">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2">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2">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2">
      <c r="B49" s="366"/>
      <c r="AN49" s="365" t="s">
        <v>613</v>
      </c>
    </row>
    <row r="50" spans="1:109" ht="13.2">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563</v>
      </c>
      <c r="BQ50" s="1288"/>
      <c r="BR50" s="1288"/>
      <c r="BS50" s="1288"/>
      <c r="BT50" s="1288"/>
      <c r="BU50" s="1288"/>
      <c r="BV50" s="1288"/>
      <c r="BW50" s="1288"/>
      <c r="BX50" s="1288" t="s">
        <v>564</v>
      </c>
      <c r="BY50" s="1288"/>
      <c r="BZ50" s="1288"/>
      <c r="CA50" s="1288"/>
      <c r="CB50" s="1288"/>
      <c r="CC50" s="1288"/>
      <c r="CD50" s="1288"/>
      <c r="CE50" s="1288"/>
      <c r="CF50" s="1288" t="s">
        <v>565</v>
      </c>
      <c r="CG50" s="1288"/>
      <c r="CH50" s="1288"/>
      <c r="CI50" s="1288"/>
      <c r="CJ50" s="1288"/>
      <c r="CK50" s="1288"/>
      <c r="CL50" s="1288"/>
      <c r="CM50" s="1288"/>
      <c r="CN50" s="1288" t="s">
        <v>566</v>
      </c>
      <c r="CO50" s="1288"/>
      <c r="CP50" s="1288"/>
      <c r="CQ50" s="1288"/>
      <c r="CR50" s="1288"/>
      <c r="CS50" s="1288"/>
      <c r="CT50" s="1288"/>
      <c r="CU50" s="1288"/>
      <c r="CV50" s="1288" t="s">
        <v>567</v>
      </c>
      <c r="CW50" s="1288"/>
      <c r="CX50" s="1288"/>
      <c r="CY50" s="1288"/>
      <c r="CZ50" s="1288"/>
      <c r="DA50" s="1288"/>
      <c r="DB50" s="1288"/>
      <c r="DC50" s="1288"/>
    </row>
    <row r="51" spans="1:109" ht="13.5" customHeight="1">
      <c r="B51" s="366"/>
      <c r="G51" s="1292"/>
      <c r="H51" s="1292"/>
      <c r="I51" s="1294"/>
      <c r="J51" s="1294"/>
      <c r="K51" s="1293"/>
      <c r="L51" s="1293"/>
      <c r="M51" s="1293"/>
      <c r="N51" s="1293"/>
      <c r="AM51" s="373"/>
      <c r="AN51" s="1289" t="s">
        <v>612</v>
      </c>
      <c r="AO51" s="1289"/>
      <c r="AP51" s="1289"/>
      <c r="AQ51" s="1289"/>
      <c r="AR51" s="1289"/>
      <c r="AS51" s="1289"/>
      <c r="AT51" s="1289"/>
      <c r="AU51" s="1289"/>
      <c r="AV51" s="1289"/>
      <c r="AW51" s="1289"/>
      <c r="AX51" s="1289"/>
      <c r="AY51" s="1289"/>
      <c r="AZ51" s="1289"/>
      <c r="BA51" s="1289"/>
      <c r="BB51" s="1289" t="s">
        <v>610</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0"/>
      <c r="CG51" s="1291"/>
      <c r="CH51" s="1291"/>
      <c r="CI51" s="1291"/>
      <c r="CJ51" s="1291"/>
      <c r="CK51" s="1291"/>
      <c r="CL51" s="1291"/>
      <c r="CM51" s="1291"/>
      <c r="CN51" s="1291">
        <v>0.7</v>
      </c>
      <c r="CO51" s="1291"/>
      <c r="CP51" s="1291"/>
      <c r="CQ51" s="1291"/>
      <c r="CR51" s="1291"/>
      <c r="CS51" s="1291"/>
      <c r="CT51" s="1291"/>
      <c r="CU51" s="1291"/>
      <c r="CV51" s="1291"/>
      <c r="CW51" s="1291"/>
      <c r="CX51" s="1291"/>
      <c r="CY51" s="1291"/>
      <c r="CZ51" s="1291"/>
      <c r="DA51" s="1291"/>
      <c r="DB51" s="1291"/>
      <c r="DC51" s="1291"/>
    </row>
    <row r="52" spans="1:109" ht="13.2">
      <c r="B52" s="366"/>
      <c r="G52" s="1292"/>
      <c r="H52" s="1292"/>
      <c r="I52" s="1294"/>
      <c r="J52" s="1294"/>
      <c r="K52" s="1293"/>
      <c r="L52" s="1293"/>
      <c r="M52" s="1293"/>
      <c r="N52" s="1293"/>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2">
      <c r="A53" s="381"/>
      <c r="B53" s="366"/>
      <c r="G53" s="1292"/>
      <c r="H53" s="1292"/>
      <c r="I53" s="1284"/>
      <c r="J53" s="1284"/>
      <c r="K53" s="1293"/>
      <c r="L53" s="1293"/>
      <c r="M53" s="1293"/>
      <c r="N53" s="1293"/>
      <c r="AM53" s="373"/>
      <c r="AN53" s="1289"/>
      <c r="AO53" s="1289"/>
      <c r="AP53" s="1289"/>
      <c r="AQ53" s="1289"/>
      <c r="AR53" s="1289"/>
      <c r="AS53" s="1289"/>
      <c r="AT53" s="1289"/>
      <c r="AU53" s="1289"/>
      <c r="AV53" s="1289"/>
      <c r="AW53" s="1289"/>
      <c r="AX53" s="1289"/>
      <c r="AY53" s="1289"/>
      <c r="AZ53" s="1289"/>
      <c r="BA53" s="1289"/>
      <c r="BB53" s="1289" t="s">
        <v>616</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0"/>
      <c r="CG53" s="1291"/>
      <c r="CH53" s="1291"/>
      <c r="CI53" s="1291"/>
      <c r="CJ53" s="1291"/>
      <c r="CK53" s="1291"/>
      <c r="CL53" s="1291"/>
      <c r="CM53" s="1291"/>
      <c r="CN53" s="1291">
        <v>61.7</v>
      </c>
      <c r="CO53" s="1291"/>
      <c r="CP53" s="1291"/>
      <c r="CQ53" s="1291"/>
      <c r="CR53" s="1291"/>
      <c r="CS53" s="1291"/>
      <c r="CT53" s="1291"/>
      <c r="CU53" s="1291"/>
      <c r="CV53" s="1291">
        <v>63</v>
      </c>
      <c r="CW53" s="1291"/>
      <c r="CX53" s="1291"/>
      <c r="CY53" s="1291"/>
      <c r="CZ53" s="1291"/>
      <c r="DA53" s="1291"/>
      <c r="DB53" s="1291"/>
      <c r="DC53" s="1291"/>
    </row>
    <row r="54" spans="1:109" ht="13.2">
      <c r="A54" s="381"/>
      <c r="B54" s="366"/>
      <c r="G54" s="1292"/>
      <c r="H54" s="1292"/>
      <c r="I54" s="1284"/>
      <c r="J54" s="1284"/>
      <c r="K54" s="1293"/>
      <c r="L54" s="1293"/>
      <c r="M54" s="1293"/>
      <c r="N54" s="1293"/>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2">
      <c r="A55" s="381"/>
      <c r="B55" s="366"/>
      <c r="G55" s="1284"/>
      <c r="H55" s="1284"/>
      <c r="I55" s="1284"/>
      <c r="J55" s="1284"/>
      <c r="K55" s="1293"/>
      <c r="L55" s="1293"/>
      <c r="M55" s="1293"/>
      <c r="N55" s="1293"/>
      <c r="AN55" s="1288" t="s">
        <v>611</v>
      </c>
      <c r="AO55" s="1288"/>
      <c r="AP55" s="1288"/>
      <c r="AQ55" s="1288"/>
      <c r="AR55" s="1288"/>
      <c r="AS55" s="1288"/>
      <c r="AT55" s="1288"/>
      <c r="AU55" s="1288"/>
      <c r="AV55" s="1288"/>
      <c r="AW55" s="1288"/>
      <c r="AX55" s="1288"/>
      <c r="AY55" s="1288"/>
      <c r="AZ55" s="1288"/>
      <c r="BA55" s="1288"/>
      <c r="BB55" s="1289" t="s">
        <v>610</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0"/>
      <c r="CG55" s="1291"/>
      <c r="CH55" s="1291"/>
      <c r="CI55" s="1291"/>
      <c r="CJ55" s="1291"/>
      <c r="CK55" s="1291"/>
      <c r="CL55" s="1291"/>
      <c r="CM55" s="1291"/>
      <c r="CN55" s="1291">
        <v>54.6</v>
      </c>
      <c r="CO55" s="1291"/>
      <c r="CP55" s="1291"/>
      <c r="CQ55" s="1291"/>
      <c r="CR55" s="1291"/>
      <c r="CS55" s="1291"/>
      <c r="CT55" s="1291"/>
      <c r="CU55" s="1291"/>
      <c r="CV55" s="1291">
        <v>53.2</v>
      </c>
      <c r="CW55" s="1291"/>
      <c r="CX55" s="1291"/>
      <c r="CY55" s="1291"/>
      <c r="CZ55" s="1291"/>
      <c r="DA55" s="1291"/>
      <c r="DB55" s="1291"/>
      <c r="DC55" s="1291"/>
    </row>
    <row r="56" spans="1:109" ht="13.2">
      <c r="A56" s="381"/>
      <c r="B56" s="366"/>
      <c r="G56" s="1284"/>
      <c r="H56" s="1284"/>
      <c r="I56" s="1284"/>
      <c r="J56" s="1284"/>
      <c r="K56" s="1293"/>
      <c r="L56" s="1293"/>
      <c r="M56" s="1293"/>
      <c r="N56" s="1293"/>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2">
      <c r="B57" s="387"/>
      <c r="G57" s="1284"/>
      <c r="H57" s="1284"/>
      <c r="I57" s="1295"/>
      <c r="J57" s="1295"/>
      <c r="K57" s="1293"/>
      <c r="L57" s="1293"/>
      <c r="M57" s="1293"/>
      <c r="N57" s="1293"/>
      <c r="AM57" s="365"/>
      <c r="AN57" s="1288"/>
      <c r="AO57" s="1288"/>
      <c r="AP57" s="1288"/>
      <c r="AQ57" s="1288"/>
      <c r="AR57" s="1288"/>
      <c r="AS57" s="1288"/>
      <c r="AT57" s="1288"/>
      <c r="AU57" s="1288"/>
      <c r="AV57" s="1288"/>
      <c r="AW57" s="1288"/>
      <c r="AX57" s="1288"/>
      <c r="AY57" s="1288"/>
      <c r="AZ57" s="1288"/>
      <c r="BA57" s="1288"/>
      <c r="BB57" s="1289" t="s">
        <v>616</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0"/>
      <c r="CG57" s="1291"/>
      <c r="CH57" s="1291"/>
      <c r="CI57" s="1291"/>
      <c r="CJ57" s="1291"/>
      <c r="CK57" s="1291"/>
      <c r="CL57" s="1291"/>
      <c r="CM57" s="1291"/>
      <c r="CN57" s="1291">
        <v>58.3</v>
      </c>
      <c r="CO57" s="1291"/>
      <c r="CP57" s="1291"/>
      <c r="CQ57" s="1291"/>
      <c r="CR57" s="1291"/>
      <c r="CS57" s="1291"/>
      <c r="CT57" s="1291"/>
      <c r="CU57" s="1291"/>
      <c r="CV57" s="1291">
        <v>58.8</v>
      </c>
      <c r="CW57" s="1291"/>
      <c r="CX57" s="1291"/>
      <c r="CY57" s="1291"/>
      <c r="CZ57" s="1291"/>
      <c r="DA57" s="1291"/>
      <c r="DB57" s="1291"/>
      <c r="DC57" s="1291"/>
      <c r="DD57" s="392"/>
      <c r="DE57" s="387"/>
    </row>
    <row r="58" spans="1:109" s="381" customFormat="1" ht="13.2">
      <c r="A58" s="365"/>
      <c r="B58" s="387"/>
      <c r="G58" s="1284"/>
      <c r="H58" s="1284"/>
      <c r="I58" s="1295"/>
      <c r="J58" s="1295"/>
      <c r="K58" s="1293"/>
      <c r="L58" s="1293"/>
      <c r="M58" s="1293"/>
      <c r="N58" s="1293"/>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2">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2">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2">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2">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6.2">
      <c r="B63" s="385" t="s">
        <v>615</v>
      </c>
    </row>
    <row r="64" spans="1:109" ht="13.2">
      <c r="B64" s="366"/>
      <c r="G64" s="382"/>
      <c r="I64" s="384"/>
      <c r="J64" s="384"/>
      <c r="K64" s="384"/>
      <c r="L64" s="384"/>
      <c r="M64" s="384"/>
      <c r="N64" s="383"/>
      <c r="AM64" s="382"/>
      <c r="AN64" s="382" t="s">
        <v>614</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2">
      <c r="B65" s="366"/>
      <c r="AN65" s="1275" t="s">
        <v>620</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2">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2">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2">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2">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2">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2">
      <c r="B71" s="366"/>
      <c r="G71" s="376"/>
      <c r="I71" s="379"/>
      <c r="J71" s="378"/>
      <c r="K71" s="378"/>
      <c r="L71" s="377"/>
      <c r="M71" s="378"/>
      <c r="N71" s="377"/>
      <c r="AM71" s="376"/>
      <c r="AN71" s="365" t="s">
        <v>613</v>
      </c>
    </row>
    <row r="72" spans="2:107" ht="13.2">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563</v>
      </c>
      <c r="BQ72" s="1288"/>
      <c r="BR72" s="1288"/>
      <c r="BS72" s="1288"/>
      <c r="BT72" s="1288"/>
      <c r="BU72" s="1288"/>
      <c r="BV72" s="1288"/>
      <c r="BW72" s="1288"/>
      <c r="BX72" s="1288" t="s">
        <v>564</v>
      </c>
      <c r="BY72" s="1288"/>
      <c r="BZ72" s="1288"/>
      <c r="CA72" s="1288"/>
      <c r="CB72" s="1288"/>
      <c r="CC72" s="1288"/>
      <c r="CD72" s="1288"/>
      <c r="CE72" s="1288"/>
      <c r="CF72" s="1288" t="s">
        <v>565</v>
      </c>
      <c r="CG72" s="1288"/>
      <c r="CH72" s="1288"/>
      <c r="CI72" s="1288"/>
      <c r="CJ72" s="1288"/>
      <c r="CK72" s="1288"/>
      <c r="CL72" s="1288"/>
      <c r="CM72" s="1288"/>
      <c r="CN72" s="1288" t="s">
        <v>566</v>
      </c>
      <c r="CO72" s="1288"/>
      <c r="CP72" s="1288"/>
      <c r="CQ72" s="1288"/>
      <c r="CR72" s="1288"/>
      <c r="CS72" s="1288"/>
      <c r="CT72" s="1288"/>
      <c r="CU72" s="1288"/>
      <c r="CV72" s="1288" t="s">
        <v>567</v>
      </c>
      <c r="CW72" s="1288"/>
      <c r="CX72" s="1288"/>
      <c r="CY72" s="1288"/>
      <c r="CZ72" s="1288"/>
      <c r="DA72" s="1288"/>
      <c r="DB72" s="1288"/>
      <c r="DC72" s="1288"/>
    </row>
    <row r="73" spans="2:107" ht="13.2">
      <c r="B73" s="366"/>
      <c r="G73" s="1292"/>
      <c r="H73" s="1292"/>
      <c r="I73" s="1292"/>
      <c r="J73" s="1292"/>
      <c r="K73" s="1296"/>
      <c r="L73" s="1296"/>
      <c r="M73" s="1296"/>
      <c r="N73" s="1296"/>
      <c r="AM73" s="373"/>
      <c r="AN73" s="1289" t="s">
        <v>612</v>
      </c>
      <c r="AO73" s="1289"/>
      <c r="AP73" s="1289"/>
      <c r="AQ73" s="1289"/>
      <c r="AR73" s="1289"/>
      <c r="AS73" s="1289"/>
      <c r="AT73" s="1289"/>
      <c r="AU73" s="1289"/>
      <c r="AV73" s="1289"/>
      <c r="AW73" s="1289"/>
      <c r="AX73" s="1289"/>
      <c r="AY73" s="1289"/>
      <c r="AZ73" s="1289"/>
      <c r="BA73" s="1289"/>
      <c r="BB73" s="1289" t="s">
        <v>610</v>
      </c>
      <c r="BC73" s="1289"/>
      <c r="BD73" s="1289"/>
      <c r="BE73" s="1289"/>
      <c r="BF73" s="1289"/>
      <c r="BG73" s="1289"/>
      <c r="BH73" s="1289"/>
      <c r="BI73" s="1289"/>
      <c r="BJ73" s="1289"/>
      <c r="BK73" s="1289"/>
      <c r="BL73" s="1289"/>
      <c r="BM73" s="1289"/>
      <c r="BN73" s="1289"/>
      <c r="BO73" s="1289"/>
      <c r="BP73" s="1291">
        <v>52.8</v>
      </c>
      <c r="BQ73" s="1291"/>
      <c r="BR73" s="1291"/>
      <c r="BS73" s="1291"/>
      <c r="BT73" s="1291"/>
      <c r="BU73" s="1291"/>
      <c r="BV73" s="1291"/>
      <c r="BW73" s="1291"/>
      <c r="BX73" s="1291">
        <v>26.9</v>
      </c>
      <c r="BY73" s="1291"/>
      <c r="BZ73" s="1291"/>
      <c r="CA73" s="1291"/>
      <c r="CB73" s="1291"/>
      <c r="CC73" s="1291"/>
      <c r="CD73" s="1291"/>
      <c r="CE73" s="1291"/>
      <c r="CF73" s="1291">
        <v>5.0999999999999996</v>
      </c>
      <c r="CG73" s="1291"/>
      <c r="CH73" s="1291"/>
      <c r="CI73" s="1291"/>
      <c r="CJ73" s="1291"/>
      <c r="CK73" s="1291"/>
      <c r="CL73" s="1291"/>
      <c r="CM73" s="1291"/>
      <c r="CN73" s="1291">
        <v>0.7</v>
      </c>
      <c r="CO73" s="1291"/>
      <c r="CP73" s="1291"/>
      <c r="CQ73" s="1291"/>
      <c r="CR73" s="1291"/>
      <c r="CS73" s="1291"/>
      <c r="CT73" s="1291"/>
      <c r="CU73" s="1291"/>
      <c r="CV73" s="1291"/>
      <c r="CW73" s="1291"/>
      <c r="CX73" s="1291"/>
      <c r="CY73" s="1291"/>
      <c r="CZ73" s="1291"/>
      <c r="DA73" s="1291"/>
      <c r="DB73" s="1291"/>
      <c r="DC73" s="1291"/>
    </row>
    <row r="74" spans="2:107" ht="13.2">
      <c r="B74" s="366"/>
      <c r="G74" s="1292"/>
      <c r="H74" s="1292"/>
      <c r="I74" s="1292"/>
      <c r="J74" s="1292"/>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2">
      <c r="B75" s="366"/>
      <c r="G75" s="1292"/>
      <c r="H75" s="1292"/>
      <c r="I75" s="1284"/>
      <c r="J75" s="1284"/>
      <c r="K75" s="1293"/>
      <c r="L75" s="1293"/>
      <c r="M75" s="1293"/>
      <c r="N75" s="1293"/>
      <c r="AM75" s="373"/>
      <c r="AN75" s="1289"/>
      <c r="AO75" s="1289"/>
      <c r="AP75" s="1289"/>
      <c r="AQ75" s="1289"/>
      <c r="AR75" s="1289"/>
      <c r="AS75" s="1289"/>
      <c r="AT75" s="1289"/>
      <c r="AU75" s="1289"/>
      <c r="AV75" s="1289"/>
      <c r="AW75" s="1289"/>
      <c r="AX75" s="1289"/>
      <c r="AY75" s="1289"/>
      <c r="AZ75" s="1289"/>
      <c r="BA75" s="1289"/>
      <c r="BB75" s="1289" t="s">
        <v>609</v>
      </c>
      <c r="BC75" s="1289"/>
      <c r="BD75" s="1289"/>
      <c r="BE75" s="1289"/>
      <c r="BF75" s="1289"/>
      <c r="BG75" s="1289"/>
      <c r="BH75" s="1289"/>
      <c r="BI75" s="1289"/>
      <c r="BJ75" s="1289"/>
      <c r="BK75" s="1289"/>
      <c r="BL75" s="1289"/>
      <c r="BM75" s="1289"/>
      <c r="BN75" s="1289"/>
      <c r="BO75" s="1289"/>
      <c r="BP75" s="1291">
        <v>12.9</v>
      </c>
      <c r="BQ75" s="1291"/>
      <c r="BR75" s="1291"/>
      <c r="BS75" s="1291"/>
      <c r="BT75" s="1291"/>
      <c r="BU75" s="1291"/>
      <c r="BV75" s="1291"/>
      <c r="BW75" s="1291"/>
      <c r="BX75" s="1291">
        <v>11</v>
      </c>
      <c r="BY75" s="1291"/>
      <c r="BZ75" s="1291"/>
      <c r="CA75" s="1291"/>
      <c r="CB75" s="1291"/>
      <c r="CC75" s="1291"/>
      <c r="CD75" s="1291"/>
      <c r="CE75" s="1291"/>
      <c r="CF75" s="1291">
        <v>9.1</v>
      </c>
      <c r="CG75" s="1291"/>
      <c r="CH75" s="1291"/>
      <c r="CI75" s="1291"/>
      <c r="CJ75" s="1291"/>
      <c r="CK75" s="1291"/>
      <c r="CL75" s="1291"/>
      <c r="CM75" s="1291"/>
      <c r="CN75" s="1291">
        <v>7.2</v>
      </c>
      <c r="CO75" s="1291"/>
      <c r="CP75" s="1291"/>
      <c r="CQ75" s="1291"/>
      <c r="CR75" s="1291"/>
      <c r="CS75" s="1291"/>
      <c r="CT75" s="1291"/>
      <c r="CU75" s="1291"/>
      <c r="CV75" s="1291">
        <v>6.7</v>
      </c>
      <c r="CW75" s="1291"/>
      <c r="CX75" s="1291"/>
      <c r="CY75" s="1291"/>
      <c r="CZ75" s="1291"/>
      <c r="DA75" s="1291"/>
      <c r="DB75" s="1291"/>
      <c r="DC75" s="1291"/>
    </row>
    <row r="76" spans="2:107" ht="13.2">
      <c r="B76" s="366"/>
      <c r="G76" s="1292"/>
      <c r="H76" s="1292"/>
      <c r="I76" s="1284"/>
      <c r="J76" s="1284"/>
      <c r="K76" s="1293"/>
      <c r="L76" s="1293"/>
      <c r="M76" s="1293"/>
      <c r="N76" s="1293"/>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2">
      <c r="B77" s="366"/>
      <c r="G77" s="1284"/>
      <c r="H77" s="1284"/>
      <c r="I77" s="1284"/>
      <c r="J77" s="1284"/>
      <c r="K77" s="1296"/>
      <c r="L77" s="1296"/>
      <c r="M77" s="1296"/>
      <c r="N77" s="1296"/>
      <c r="AN77" s="1288" t="s">
        <v>611</v>
      </c>
      <c r="AO77" s="1288"/>
      <c r="AP77" s="1288"/>
      <c r="AQ77" s="1288"/>
      <c r="AR77" s="1288"/>
      <c r="AS77" s="1288"/>
      <c r="AT77" s="1288"/>
      <c r="AU77" s="1288"/>
      <c r="AV77" s="1288"/>
      <c r="AW77" s="1288"/>
      <c r="AX77" s="1288"/>
      <c r="AY77" s="1288"/>
      <c r="AZ77" s="1288"/>
      <c r="BA77" s="1288"/>
      <c r="BB77" s="1289" t="s">
        <v>610</v>
      </c>
      <c r="BC77" s="1289"/>
      <c r="BD77" s="1289"/>
      <c r="BE77" s="1289"/>
      <c r="BF77" s="1289"/>
      <c r="BG77" s="1289"/>
      <c r="BH77" s="1289"/>
      <c r="BI77" s="1289"/>
      <c r="BJ77" s="1289"/>
      <c r="BK77" s="1289"/>
      <c r="BL77" s="1289"/>
      <c r="BM77" s="1289"/>
      <c r="BN77" s="1289"/>
      <c r="BO77" s="1289"/>
      <c r="BP77" s="1291">
        <v>65.3</v>
      </c>
      <c r="BQ77" s="1291"/>
      <c r="BR77" s="1291"/>
      <c r="BS77" s="1291"/>
      <c r="BT77" s="1291"/>
      <c r="BU77" s="1291"/>
      <c r="BV77" s="1291"/>
      <c r="BW77" s="1291"/>
      <c r="BX77" s="1291">
        <v>60.8</v>
      </c>
      <c r="BY77" s="1291"/>
      <c r="BZ77" s="1291"/>
      <c r="CA77" s="1291"/>
      <c r="CB77" s="1291"/>
      <c r="CC77" s="1291"/>
      <c r="CD77" s="1291"/>
      <c r="CE77" s="1291"/>
      <c r="CF77" s="1291">
        <v>58.5</v>
      </c>
      <c r="CG77" s="1291"/>
      <c r="CH77" s="1291"/>
      <c r="CI77" s="1291"/>
      <c r="CJ77" s="1291"/>
      <c r="CK77" s="1291"/>
      <c r="CL77" s="1291"/>
      <c r="CM77" s="1291"/>
      <c r="CN77" s="1291">
        <v>54.6</v>
      </c>
      <c r="CO77" s="1291"/>
      <c r="CP77" s="1291"/>
      <c r="CQ77" s="1291"/>
      <c r="CR77" s="1291"/>
      <c r="CS77" s="1291"/>
      <c r="CT77" s="1291"/>
      <c r="CU77" s="1291"/>
      <c r="CV77" s="1291">
        <v>53.2</v>
      </c>
      <c r="CW77" s="1291"/>
      <c r="CX77" s="1291"/>
      <c r="CY77" s="1291"/>
      <c r="CZ77" s="1291"/>
      <c r="DA77" s="1291"/>
      <c r="DB77" s="1291"/>
      <c r="DC77" s="1291"/>
    </row>
    <row r="78" spans="2:107" ht="13.2">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2">
      <c r="B79" s="366"/>
      <c r="G79" s="1284"/>
      <c r="H79" s="1284"/>
      <c r="I79" s="1295"/>
      <c r="J79" s="1295"/>
      <c r="K79" s="1297"/>
      <c r="L79" s="1297"/>
      <c r="M79" s="1297"/>
      <c r="N79" s="1297"/>
      <c r="AN79" s="1288"/>
      <c r="AO79" s="1288"/>
      <c r="AP79" s="1288"/>
      <c r="AQ79" s="1288"/>
      <c r="AR79" s="1288"/>
      <c r="AS79" s="1288"/>
      <c r="AT79" s="1288"/>
      <c r="AU79" s="1288"/>
      <c r="AV79" s="1288"/>
      <c r="AW79" s="1288"/>
      <c r="AX79" s="1288"/>
      <c r="AY79" s="1288"/>
      <c r="AZ79" s="1288"/>
      <c r="BA79" s="1288"/>
      <c r="BB79" s="1289" t="s">
        <v>609</v>
      </c>
      <c r="BC79" s="1289"/>
      <c r="BD79" s="1289"/>
      <c r="BE79" s="1289"/>
      <c r="BF79" s="1289"/>
      <c r="BG79" s="1289"/>
      <c r="BH79" s="1289"/>
      <c r="BI79" s="1289"/>
      <c r="BJ79" s="1289"/>
      <c r="BK79" s="1289"/>
      <c r="BL79" s="1289"/>
      <c r="BM79" s="1289"/>
      <c r="BN79" s="1289"/>
      <c r="BO79" s="1289"/>
      <c r="BP79" s="1291">
        <v>12</v>
      </c>
      <c r="BQ79" s="1291"/>
      <c r="BR79" s="1291"/>
      <c r="BS79" s="1291"/>
      <c r="BT79" s="1291"/>
      <c r="BU79" s="1291"/>
      <c r="BV79" s="1291"/>
      <c r="BW79" s="1291"/>
      <c r="BX79" s="1291">
        <v>11.1</v>
      </c>
      <c r="BY79" s="1291"/>
      <c r="BZ79" s="1291"/>
      <c r="CA79" s="1291"/>
      <c r="CB79" s="1291"/>
      <c r="CC79" s="1291"/>
      <c r="CD79" s="1291"/>
      <c r="CE79" s="1291"/>
      <c r="CF79" s="1291">
        <v>10.7</v>
      </c>
      <c r="CG79" s="1291"/>
      <c r="CH79" s="1291"/>
      <c r="CI79" s="1291"/>
      <c r="CJ79" s="1291"/>
      <c r="CK79" s="1291"/>
      <c r="CL79" s="1291"/>
      <c r="CM79" s="1291"/>
      <c r="CN79" s="1291">
        <v>10</v>
      </c>
      <c r="CO79" s="1291"/>
      <c r="CP79" s="1291"/>
      <c r="CQ79" s="1291"/>
      <c r="CR79" s="1291"/>
      <c r="CS79" s="1291"/>
      <c r="CT79" s="1291"/>
      <c r="CU79" s="1291"/>
      <c r="CV79" s="1291">
        <v>9.8000000000000007</v>
      </c>
      <c r="CW79" s="1291"/>
      <c r="CX79" s="1291"/>
      <c r="CY79" s="1291"/>
      <c r="CZ79" s="1291"/>
      <c r="DA79" s="1291"/>
      <c r="DB79" s="1291"/>
      <c r="DC79" s="1291"/>
    </row>
    <row r="80" spans="2:107" ht="13.2">
      <c r="B80" s="366"/>
      <c r="G80" s="1284"/>
      <c r="H80" s="1284"/>
      <c r="I80" s="1295"/>
      <c r="J80" s="1295"/>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2">
      <c r="B81" s="366"/>
    </row>
    <row r="82" spans="2:109" ht="16.2">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2">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2">
      <c r="DD84" s="365"/>
      <c r="DE84" s="365"/>
    </row>
    <row r="85" spans="2:109" ht="13.2">
      <c r="DD85" s="365"/>
      <c r="DE85" s="365"/>
    </row>
    <row r="86" spans="2:109" ht="13.2" hidden="1">
      <c r="DD86" s="365"/>
      <c r="DE86" s="365"/>
    </row>
    <row r="87" spans="2:109" ht="13.2" hidden="1">
      <c r="K87" s="368"/>
      <c r="AQ87" s="368"/>
      <c r="BC87" s="368"/>
      <c r="BO87" s="368"/>
      <c r="CA87" s="368"/>
      <c r="CM87" s="368"/>
      <c r="CY87" s="368"/>
      <c r="DD87" s="365"/>
      <c r="DE87" s="365"/>
    </row>
    <row r="88" spans="2:109" ht="13.2" hidden="1">
      <c r="DD88" s="365"/>
      <c r="DE88" s="365"/>
    </row>
    <row r="89" spans="2:109" ht="13.2" hidden="1">
      <c r="DD89" s="365"/>
      <c r="DE89" s="365"/>
    </row>
    <row r="90" spans="2:109" ht="13.2" hidden="1">
      <c r="DD90" s="365"/>
      <c r="DE90" s="365"/>
    </row>
    <row r="91" spans="2:109" ht="13.2"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bOyxHmX6JiNwyDtGUXjB44+1WfJh9ueSDdiDMcGPiGVyEk2Xz3qTan15Qq/S3+VJtC5ALHMfV6DOVEyfbUYpw==" saltValue="pcCh4mzsp6EomdymYS0f4Q=="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u72QotGp+h1MT8QP23VZpz68Z+2hn6cwnvmE3gVvxTVP8a2SnQhr6qO2Sd859adqPwSNR7j8g+hQZldLpmdA==" saltValue="Cp5Nc7thzEptV2I53ty+H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c r="AG59" s="270"/>
      <c r="AH59" s="270"/>
    </row>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AVDdSC9TmRRzYtTXzlD6gw5j8K2nacXttuJC6tfbhh7/Ove/ySj3uNtd3Zlep0nO7vaBPydFY0RyOI9s/X41w==" saltValue="h7Yn7d/SGYa8xc3TQyUDo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45</v>
      </c>
      <c r="E2" s="134"/>
      <c r="F2" s="135" t="s">
        <v>560</v>
      </c>
      <c r="G2" s="136"/>
      <c r="H2" s="137"/>
    </row>
    <row r="3" spans="1:8">
      <c r="A3" s="133" t="s">
        <v>553</v>
      </c>
      <c r="B3" s="138"/>
      <c r="C3" s="139"/>
      <c r="D3" s="140">
        <v>70793</v>
      </c>
      <c r="E3" s="141"/>
      <c r="F3" s="142">
        <v>90961</v>
      </c>
      <c r="G3" s="143"/>
      <c r="H3" s="144"/>
    </row>
    <row r="4" spans="1:8">
      <c r="A4" s="145"/>
      <c r="B4" s="146"/>
      <c r="C4" s="147"/>
      <c r="D4" s="148">
        <v>34154</v>
      </c>
      <c r="E4" s="149"/>
      <c r="F4" s="150">
        <v>37720</v>
      </c>
      <c r="G4" s="151"/>
      <c r="H4" s="152"/>
    </row>
    <row r="5" spans="1:8">
      <c r="A5" s="133" t="s">
        <v>555</v>
      </c>
      <c r="B5" s="138"/>
      <c r="C5" s="139"/>
      <c r="D5" s="140">
        <v>100921</v>
      </c>
      <c r="E5" s="141"/>
      <c r="F5" s="142">
        <v>106614</v>
      </c>
      <c r="G5" s="143"/>
      <c r="H5" s="144"/>
    </row>
    <row r="6" spans="1:8">
      <c r="A6" s="145"/>
      <c r="B6" s="146"/>
      <c r="C6" s="147"/>
      <c r="D6" s="148">
        <v>40177</v>
      </c>
      <c r="E6" s="149"/>
      <c r="F6" s="150">
        <v>45545</v>
      </c>
      <c r="G6" s="151"/>
      <c r="H6" s="152"/>
    </row>
    <row r="7" spans="1:8">
      <c r="A7" s="133" t="s">
        <v>556</v>
      </c>
      <c r="B7" s="138"/>
      <c r="C7" s="139"/>
      <c r="D7" s="140">
        <v>77433</v>
      </c>
      <c r="E7" s="141"/>
      <c r="F7" s="142">
        <v>85459</v>
      </c>
      <c r="G7" s="143"/>
      <c r="H7" s="144"/>
    </row>
    <row r="8" spans="1:8">
      <c r="A8" s="145"/>
      <c r="B8" s="146"/>
      <c r="C8" s="147"/>
      <c r="D8" s="148">
        <v>41158</v>
      </c>
      <c r="E8" s="149"/>
      <c r="F8" s="150">
        <v>44378</v>
      </c>
      <c r="G8" s="151"/>
      <c r="H8" s="152"/>
    </row>
    <row r="9" spans="1:8">
      <c r="A9" s="133" t="s">
        <v>557</v>
      </c>
      <c r="B9" s="138"/>
      <c r="C9" s="139"/>
      <c r="D9" s="140">
        <v>102252</v>
      </c>
      <c r="E9" s="141"/>
      <c r="F9" s="142">
        <v>83280</v>
      </c>
      <c r="G9" s="143"/>
      <c r="H9" s="144"/>
    </row>
    <row r="10" spans="1:8">
      <c r="A10" s="145"/>
      <c r="B10" s="146"/>
      <c r="C10" s="147"/>
      <c r="D10" s="148">
        <v>72608</v>
      </c>
      <c r="E10" s="149"/>
      <c r="F10" s="150">
        <v>43123</v>
      </c>
      <c r="G10" s="151"/>
      <c r="H10" s="152"/>
    </row>
    <row r="11" spans="1:8">
      <c r="A11" s="133" t="s">
        <v>558</v>
      </c>
      <c r="B11" s="138"/>
      <c r="C11" s="139"/>
      <c r="D11" s="140">
        <v>138289</v>
      </c>
      <c r="E11" s="141"/>
      <c r="F11" s="142">
        <v>88968</v>
      </c>
      <c r="G11" s="143"/>
      <c r="H11" s="144"/>
    </row>
    <row r="12" spans="1:8">
      <c r="A12" s="145"/>
      <c r="B12" s="146"/>
      <c r="C12" s="153"/>
      <c r="D12" s="148">
        <v>76338</v>
      </c>
      <c r="E12" s="149"/>
      <c r="F12" s="150">
        <v>45482</v>
      </c>
      <c r="G12" s="151"/>
      <c r="H12" s="152"/>
    </row>
    <row r="13" spans="1:8">
      <c r="A13" s="133"/>
      <c r="B13" s="138"/>
      <c r="C13" s="154"/>
      <c r="D13" s="155">
        <v>97938</v>
      </c>
      <c r="E13" s="156"/>
      <c r="F13" s="157">
        <v>91056</v>
      </c>
      <c r="G13" s="158"/>
      <c r="H13" s="144"/>
    </row>
    <row r="14" spans="1:8">
      <c r="A14" s="145"/>
      <c r="B14" s="146"/>
      <c r="C14" s="147"/>
      <c r="D14" s="148">
        <v>52887</v>
      </c>
      <c r="E14" s="149"/>
      <c r="F14" s="150">
        <v>43250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6.61</v>
      </c>
      <c r="C19" s="159">
        <f>ROUND(VALUE(SUBSTITUTE(実質収支比率等に係る経年分析!G$48,"▲","-")),2)</f>
        <v>4.1900000000000004</v>
      </c>
      <c r="D19" s="159">
        <f>ROUND(VALUE(SUBSTITUTE(実質収支比率等に係る経年分析!H$48,"▲","-")),2)</f>
        <v>5.91</v>
      </c>
      <c r="E19" s="159">
        <f>ROUND(VALUE(SUBSTITUTE(実質収支比率等に係る経年分析!I$48,"▲","-")),2)</f>
        <v>6.2</v>
      </c>
      <c r="F19" s="159">
        <f>ROUND(VALUE(SUBSTITUTE(実質収支比率等に係る経年分析!J$48,"▲","-")),2)</f>
        <v>5.47</v>
      </c>
    </row>
    <row r="20" spans="1:11">
      <c r="A20" s="159" t="s">
        <v>48</v>
      </c>
      <c r="B20" s="159">
        <f>ROUND(VALUE(SUBSTITUTE(実質収支比率等に係る経年分析!F$47,"▲","-")),2)</f>
        <v>22.71</v>
      </c>
      <c r="C20" s="159">
        <f>ROUND(VALUE(SUBSTITUTE(実質収支比率等に係る経年分析!G$47,"▲","-")),2)</f>
        <v>22.97</v>
      </c>
      <c r="D20" s="159">
        <f>ROUND(VALUE(SUBSTITUTE(実質収支比率等に係る経年分析!H$47,"▲","-")),2)</f>
        <v>23.31</v>
      </c>
      <c r="E20" s="159">
        <f>ROUND(VALUE(SUBSTITUTE(実質収支比率等に係る経年分析!I$47,"▲","-")),2)</f>
        <v>23.9</v>
      </c>
      <c r="F20" s="159">
        <f>ROUND(VALUE(SUBSTITUTE(実質収支比率等に係る経年分析!J$47,"▲","-")),2)</f>
        <v>24.54</v>
      </c>
    </row>
    <row r="21" spans="1:11">
      <c r="A21" s="159" t="s">
        <v>49</v>
      </c>
      <c r="B21" s="159">
        <f>IF(ISNUMBER(VALUE(SUBSTITUTE(実質収支比率等に係る経年分析!F$49,"▲","-"))),ROUND(VALUE(SUBSTITUTE(実質収支比率等に係る経年分析!F$49,"▲","-")),2),NA())</f>
        <v>10.91</v>
      </c>
      <c r="C21" s="159">
        <f>IF(ISNUMBER(VALUE(SUBSTITUTE(実質収支比率等に係る経年分析!G$49,"▲","-"))),ROUND(VALUE(SUBSTITUTE(実質収支比率等に係る経年分析!G$49,"▲","-")),2),NA())</f>
        <v>7.34</v>
      </c>
      <c r="D21" s="159">
        <f>IF(ISNUMBER(VALUE(SUBSTITUTE(実質収支比率等に係る経年分析!H$49,"▲","-"))),ROUND(VALUE(SUBSTITUTE(実質収支比率等に係る経年分析!H$49,"▲","-")),2),NA())</f>
        <v>13.28</v>
      </c>
      <c r="E21" s="159">
        <f>IF(ISNUMBER(VALUE(SUBSTITUTE(実質収支比率等に係る経年分析!I$49,"▲","-"))),ROUND(VALUE(SUBSTITUTE(実質収支比率等に係る経年分析!I$49,"▲","-")),2),NA())</f>
        <v>9.58</v>
      </c>
      <c r="F21" s="159">
        <f>IF(ISNUMBER(VALUE(SUBSTITUTE(実質収支比率等に係る経年分析!J$49,"▲","-"))),ROUND(VALUE(SUBSTITUTE(実質収支比率等に係る経年分析!J$49,"▲","-")),2),NA())</f>
        <v>2.88</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0.17</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新エネルギー事業特別会計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0.14000000000000001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0.08</v>
      </c>
    </row>
    <row r="30" spans="1:11">
      <c r="A30" s="160" t="str">
        <f>IF(連結実質赤字比率に係る赤字・黒字の構成分析!C$40="",NA(),連結実質赤字比率に係る赤字・黒字の構成分析!C$40)</f>
        <v>辺見診療所特別会計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6.61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4.18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5.91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5.47</v>
      </c>
    </row>
    <row r="36" spans="1:16">
      <c r="A36" s="160" t="str">
        <f>IF(連結実質赤字比率に係る赤字・黒字の構成分析!C$34="",NA(),連結実質赤字比率に係る赤字・黒字の構成分析!C$34)</f>
        <v>病院事業特別会計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11.83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12.09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11.22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11.17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9.8800000000000008</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4630</v>
      </c>
      <c r="E42" s="161"/>
      <c r="F42" s="161"/>
      <c r="G42" s="161">
        <f>'実質公債費比率（分子）の構造'!L$52</f>
        <v>4764</v>
      </c>
      <c r="H42" s="161"/>
      <c r="I42" s="161"/>
      <c r="J42" s="161">
        <f>'実質公債費比率（分子）の構造'!M$52</f>
        <v>4732</v>
      </c>
      <c r="K42" s="161"/>
      <c r="L42" s="161"/>
      <c r="M42" s="161">
        <f>'実質公債費比率（分子）の構造'!N$52</f>
        <v>4642</v>
      </c>
      <c r="N42" s="161"/>
      <c r="O42" s="161"/>
      <c r="P42" s="161">
        <f>'実質公債費比率（分子）の構造'!O$52</f>
        <v>4662</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0</v>
      </c>
      <c r="C44" s="161"/>
      <c r="D44" s="161"/>
      <c r="E44" s="161">
        <f>'実質公債費比率（分子）の構造'!L$50</f>
        <v>0</v>
      </c>
      <c r="F44" s="161"/>
      <c r="G44" s="161"/>
      <c r="H44" s="161">
        <f>'実質公債費比率（分子）の構造'!M$50</f>
        <v>1</v>
      </c>
      <c r="I44" s="161"/>
      <c r="J44" s="161"/>
      <c r="K44" s="161">
        <f>'実質公債費比率（分子）の構造'!N$50</f>
        <v>2</v>
      </c>
      <c r="L44" s="161"/>
      <c r="M44" s="161"/>
      <c r="N44" s="161">
        <f>'実質公債費比率（分子）の構造'!O$50</f>
        <v>1</v>
      </c>
      <c r="O44" s="161"/>
      <c r="P44" s="161"/>
    </row>
    <row r="45" spans="1:16">
      <c r="A45" s="161" t="s">
        <v>59</v>
      </c>
      <c r="B45" s="161">
        <f>'実質公債費比率（分子）の構造'!K$49</f>
        <v>214</v>
      </c>
      <c r="C45" s="161"/>
      <c r="D45" s="161"/>
      <c r="E45" s="161">
        <f>'実質公債費比率（分子）の構造'!L$49</f>
        <v>179</v>
      </c>
      <c r="F45" s="161"/>
      <c r="G45" s="161"/>
      <c r="H45" s="161">
        <f>'実質公債費比率（分子）の構造'!M$49</f>
        <v>185</v>
      </c>
      <c r="I45" s="161"/>
      <c r="J45" s="161"/>
      <c r="K45" s="161">
        <f>'実質公債費比率（分子）の構造'!N$49</f>
        <v>174</v>
      </c>
      <c r="L45" s="161"/>
      <c r="M45" s="161"/>
      <c r="N45" s="161">
        <f>'実質公債費比率（分子）の構造'!O$49</f>
        <v>143</v>
      </c>
      <c r="O45" s="161"/>
      <c r="P45" s="161"/>
    </row>
    <row r="46" spans="1:16">
      <c r="A46" s="161" t="s">
        <v>60</v>
      </c>
      <c r="B46" s="161">
        <f>'実質公債費比率（分子）の構造'!K$48</f>
        <v>2282</v>
      </c>
      <c r="C46" s="161"/>
      <c r="D46" s="161"/>
      <c r="E46" s="161">
        <f>'実質公債費比率（分子）の構造'!L$48</f>
        <v>2295</v>
      </c>
      <c r="F46" s="161"/>
      <c r="G46" s="161"/>
      <c r="H46" s="161">
        <f>'実質公債費比率（分子）の構造'!M$48</f>
        <v>2271</v>
      </c>
      <c r="I46" s="161"/>
      <c r="J46" s="161"/>
      <c r="K46" s="161">
        <f>'実質公債費比率（分子）の構造'!N$48</f>
        <v>2359</v>
      </c>
      <c r="L46" s="161"/>
      <c r="M46" s="161"/>
      <c r="N46" s="161">
        <f>'実質公債費比率（分子）の構造'!O$48</f>
        <v>2645</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4056</v>
      </c>
      <c r="C49" s="161"/>
      <c r="D49" s="161"/>
      <c r="E49" s="161">
        <f>'実質公債費比率（分子）の構造'!L$45</f>
        <v>3667</v>
      </c>
      <c r="F49" s="161"/>
      <c r="G49" s="161"/>
      <c r="H49" s="161">
        <f>'実質公債費比率（分子）の構造'!M$45</f>
        <v>3382</v>
      </c>
      <c r="I49" s="161"/>
      <c r="J49" s="161"/>
      <c r="K49" s="161">
        <f>'実質公債費比率（分子）の構造'!N$45</f>
        <v>3057</v>
      </c>
      <c r="L49" s="161"/>
      <c r="M49" s="161"/>
      <c r="N49" s="161">
        <f>'実質公債費比率（分子）の構造'!O$45</f>
        <v>2917</v>
      </c>
      <c r="O49" s="161"/>
      <c r="P49" s="161"/>
    </row>
    <row r="50" spans="1:16">
      <c r="A50" s="161" t="s">
        <v>64</v>
      </c>
      <c r="B50" s="161" t="e">
        <f>NA()</f>
        <v>#N/A</v>
      </c>
      <c r="C50" s="161">
        <f>IF(ISNUMBER('実質公債費比率（分子）の構造'!K$53),'実質公債費比率（分子）の構造'!K$53,NA())</f>
        <v>1922</v>
      </c>
      <c r="D50" s="161" t="e">
        <f>NA()</f>
        <v>#N/A</v>
      </c>
      <c r="E50" s="161" t="e">
        <f>NA()</f>
        <v>#N/A</v>
      </c>
      <c r="F50" s="161">
        <f>IF(ISNUMBER('実質公債費比率（分子）の構造'!L$53),'実質公債費比率（分子）の構造'!L$53,NA())</f>
        <v>1377</v>
      </c>
      <c r="G50" s="161" t="e">
        <f>NA()</f>
        <v>#N/A</v>
      </c>
      <c r="H50" s="161" t="e">
        <f>NA()</f>
        <v>#N/A</v>
      </c>
      <c r="I50" s="161">
        <f>IF(ISNUMBER('実質公債費比率（分子）の構造'!M$53),'実質公債費比率（分子）の構造'!M$53,NA())</f>
        <v>1107</v>
      </c>
      <c r="J50" s="161" t="e">
        <f>NA()</f>
        <v>#N/A</v>
      </c>
      <c r="K50" s="161" t="e">
        <f>NA()</f>
        <v>#N/A</v>
      </c>
      <c r="L50" s="161">
        <f>IF(ISNUMBER('実質公債費比率（分子）の構造'!N$53),'実質公債費比率（分子）の構造'!N$53,NA())</f>
        <v>950</v>
      </c>
      <c r="M50" s="161" t="e">
        <f>NA()</f>
        <v>#N/A</v>
      </c>
      <c r="N50" s="161" t="e">
        <f>NA()</f>
        <v>#N/A</v>
      </c>
      <c r="O50" s="161">
        <f>IF(ISNUMBER('実質公債費比率（分子）の構造'!O$53),'実質公債費比率（分子）の構造'!O$53,NA())</f>
        <v>1044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49613</v>
      </c>
      <c r="E56" s="160"/>
      <c r="F56" s="160"/>
      <c r="G56" s="160">
        <f>'将来負担比率（分子）の構造'!J$52</f>
        <v>48953</v>
      </c>
      <c r="H56" s="160"/>
      <c r="I56" s="160"/>
      <c r="J56" s="160">
        <f>'将来負担比率（分子）の構造'!K$52</f>
        <v>47830</v>
      </c>
      <c r="K56" s="160"/>
      <c r="L56" s="160"/>
      <c r="M56" s="160">
        <f>'将来負担比率（分子）の構造'!L$52</f>
        <v>47329</v>
      </c>
      <c r="N56" s="160"/>
      <c r="O56" s="160"/>
      <c r="P56" s="160">
        <f>'将来負担比率（分子）の構造'!M$52</f>
        <v>47410</v>
      </c>
    </row>
    <row r="57" spans="1:16">
      <c r="A57" s="160" t="s">
        <v>35</v>
      </c>
      <c r="B57" s="160"/>
      <c r="C57" s="160"/>
      <c r="D57" s="160">
        <f>'将来負担比率（分子）の構造'!I$51</f>
        <v>1626</v>
      </c>
      <c r="E57" s="160"/>
      <c r="F57" s="160"/>
      <c r="G57" s="160">
        <f>'将来負担比率（分子）の構造'!J$51</f>
        <v>1455</v>
      </c>
      <c r="H57" s="160"/>
      <c r="I57" s="160"/>
      <c r="J57" s="160">
        <f>'将来負担比率（分子）の構造'!K$51</f>
        <v>1313</v>
      </c>
      <c r="K57" s="160"/>
      <c r="L57" s="160"/>
      <c r="M57" s="160">
        <f>'将来負担比率（分子）の構造'!L$51</f>
        <v>1168</v>
      </c>
      <c r="N57" s="160"/>
      <c r="O57" s="160"/>
      <c r="P57" s="160">
        <f>'将来負担比率（分子）の構造'!M$51</f>
        <v>1624</v>
      </c>
    </row>
    <row r="58" spans="1:16">
      <c r="A58" s="160" t="s">
        <v>34</v>
      </c>
      <c r="B58" s="160"/>
      <c r="C58" s="160"/>
      <c r="D58" s="160">
        <f>'将来負担比率（分子）の構造'!I$50</f>
        <v>13401</v>
      </c>
      <c r="E58" s="160"/>
      <c r="F58" s="160"/>
      <c r="G58" s="160">
        <f>'将来負担比率（分子）の構造'!J$50</f>
        <v>13881</v>
      </c>
      <c r="H58" s="160"/>
      <c r="I58" s="160"/>
      <c r="J58" s="160">
        <f>'将来負担比率（分子）の構造'!K$50</f>
        <v>13453</v>
      </c>
      <c r="K58" s="160"/>
      <c r="L58" s="160"/>
      <c r="M58" s="160">
        <f>'将来負担比率（分子）の構造'!L$50</f>
        <v>12417</v>
      </c>
      <c r="N58" s="160"/>
      <c r="O58" s="160"/>
      <c r="P58" s="160">
        <f>'将来負担比率（分子）の構造'!M$50</f>
        <v>13098</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4157</v>
      </c>
      <c r="C62" s="160"/>
      <c r="D62" s="160"/>
      <c r="E62" s="160">
        <f>'将来負担比率（分子）の構造'!J$45</f>
        <v>4048</v>
      </c>
      <c r="F62" s="160"/>
      <c r="G62" s="160"/>
      <c r="H62" s="160">
        <f>'将来負担比率（分子）の構造'!K$45</f>
        <v>4091</v>
      </c>
      <c r="I62" s="160"/>
      <c r="J62" s="160"/>
      <c r="K62" s="160">
        <f>'将来負担比率（分子）の構造'!L$45</f>
        <v>3990</v>
      </c>
      <c r="L62" s="160"/>
      <c r="M62" s="160"/>
      <c r="N62" s="160">
        <f>'将来負担比率（分子）の構造'!M$45</f>
        <v>4018</v>
      </c>
      <c r="O62" s="160"/>
      <c r="P62" s="160"/>
    </row>
    <row r="63" spans="1:16">
      <c r="A63" s="160" t="s">
        <v>27</v>
      </c>
      <c r="B63" s="160">
        <f>'将来負担比率（分子）の構造'!I$44</f>
        <v>943</v>
      </c>
      <c r="C63" s="160"/>
      <c r="D63" s="160"/>
      <c r="E63" s="160">
        <f>'将来負担比率（分子）の構造'!J$44</f>
        <v>741</v>
      </c>
      <c r="F63" s="160"/>
      <c r="G63" s="160"/>
      <c r="H63" s="160">
        <f>'将来負担比率（分子）の構造'!K$44</f>
        <v>507</v>
      </c>
      <c r="I63" s="160"/>
      <c r="J63" s="160"/>
      <c r="K63" s="160">
        <f>'将来負担比率（分子）の構造'!L$44</f>
        <v>556</v>
      </c>
      <c r="L63" s="160"/>
      <c r="M63" s="160"/>
      <c r="N63" s="160">
        <f>'将来負担比率（分子）の構造'!M$44</f>
        <v>738</v>
      </c>
      <c r="O63" s="160"/>
      <c r="P63" s="160"/>
    </row>
    <row r="64" spans="1:16">
      <c r="A64" s="160" t="s">
        <v>26</v>
      </c>
      <c r="B64" s="160">
        <f>'将来負担比率（分子）の構造'!I$43</f>
        <v>37499</v>
      </c>
      <c r="C64" s="160"/>
      <c r="D64" s="160"/>
      <c r="E64" s="160">
        <f>'将来負担比率（分子）の構造'!J$43</f>
        <v>35864</v>
      </c>
      <c r="F64" s="160"/>
      <c r="G64" s="160"/>
      <c r="H64" s="160">
        <f>'将来負担比率（分子）の構造'!K$43</f>
        <v>34398</v>
      </c>
      <c r="I64" s="160"/>
      <c r="J64" s="160"/>
      <c r="K64" s="160">
        <f>'将来負担比率（分子）の構造'!L$43</f>
        <v>33478</v>
      </c>
      <c r="L64" s="160"/>
      <c r="M64" s="160"/>
      <c r="N64" s="160">
        <f>'将来負担比率（分子）の構造'!M$43</f>
        <v>33152</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30673</v>
      </c>
      <c r="C66" s="160"/>
      <c r="D66" s="160"/>
      <c r="E66" s="160">
        <f>'将来負担比率（分子）の構造'!J$41</f>
        <v>27962</v>
      </c>
      <c r="F66" s="160"/>
      <c r="G66" s="160"/>
      <c r="H66" s="160">
        <f>'将来負担比率（分子）の構造'!K$41</f>
        <v>24421</v>
      </c>
      <c r="I66" s="160"/>
      <c r="J66" s="160"/>
      <c r="K66" s="160">
        <f>'将来負担比率（分子）の構造'!L$41</f>
        <v>23002</v>
      </c>
      <c r="L66" s="160"/>
      <c r="M66" s="160"/>
      <c r="N66" s="160">
        <f>'将来負担比率（分子）の構造'!M$41</f>
        <v>23589</v>
      </c>
      <c r="O66" s="160"/>
      <c r="P66" s="160"/>
    </row>
    <row r="67" spans="1:16">
      <c r="A67" s="160" t="s">
        <v>68</v>
      </c>
      <c r="B67" s="160" t="e">
        <f>NA()</f>
        <v>#N/A</v>
      </c>
      <c r="C67" s="160">
        <f>IF(ISNUMBER('将来負担比率（分子）の構造'!I$53), IF('将来負担比率（分子）の構造'!I$53 &lt; 0, 0, '将来負担比率（分子）の構造'!I$53), NA())</f>
        <v>8632</v>
      </c>
      <c r="D67" s="160" t="e">
        <f>NA()</f>
        <v>#N/A</v>
      </c>
      <c r="E67" s="160" t="e">
        <f>NA()</f>
        <v>#N/A</v>
      </c>
      <c r="F67" s="160">
        <f>IF(ISNUMBER('将来負担比率（分子）の構造'!J$53), IF('将来負担比率（分子）の構造'!J$53 &lt; 0, 0, '将来負担比率（分子）の構造'!J$53), NA())</f>
        <v>4327</v>
      </c>
      <c r="G67" s="160" t="e">
        <f>NA()</f>
        <v>#N/A</v>
      </c>
      <c r="H67" s="160" t="e">
        <f>NA()</f>
        <v>#N/A</v>
      </c>
      <c r="I67" s="160">
        <f>IF(ISNUMBER('将来負担比率（分子）の構造'!K$53), IF('将来負担比率（分子）の構造'!K$53 &lt; 0, 0, '将来負担比率（分子）の構造'!K$53), NA())</f>
        <v>822</v>
      </c>
      <c r="J67" s="160" t="e">
        <f>NA()</f>
        <v>#N/A</v>
      </c>
      <c r="K67" s="160" t="e">
        <f>NA()</f>
        <v>#N/A</v>
      </c>
      <c r="L67" s="160">
        <f>IF(ISNUMBER('将来負担比率（分子）の構造'!L$53), IF('将来負担比率（分子）の構造'!L$53 &lt; 0, 0, '将来負担比率（分子）の構造'!L$53), NA())</f>
        <v>113</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4745</v>
      </c>
      <c r="C72" s="164">
        <f>基金残高に係る経年分析!G55</f>
        <v>4759</v>
      </c>
      <c r="D72" s="164">
        <f>基金残高に係る経年分析!H55</f>
        <v>4770</v>
      </c>
    </row>
    <row r="73" spans="1:16">
      <c r="A73" s="163" t="s">
        <v>71</v>
      </c>
      <c r="B73" s="164">
        <f>基金残高に係る経年分析!F56</f>
        <v>2128</v>
      </c>
      <c r="C73" s="164">
        <f>基金残高に係る経年分析!G56</f>
        <v>1163</v>
      </c>
      <c r="D73" s="164">
        <f>基金残高に係る経年分析!H56</f>
        <v>1160</v>
      </c>
    </row>
    <row r="74" spans="1:16">
      <c r="A74" s="163" t="s">
        <v>72</v>
      </c>
      <c r="B74" s="164">
        <f>基金残高に係る経年分析!F57</f>
        <v>9405</v>
      </c>
      <c r="C74" s="164">
        <f>基金残高に係る経年分析!G57</f>
        <v>9287</v>
      </c>
      <c r="D74" s="164">
        <f>基金残高に係る経年分析!H57</f>
        <v>9995</v>
      </c>
    </row>
  </sheetData>
  <sheetProtection algorithmName="SHA-512" hashValue="2NsZ9hFygNIkKQ++DunJXHurnAiKJzg9CCCrONcIwjdI8GbJ62LisERMCq7wdKsou13yMO6/f4Mey/oBukmt1w==" saltValue="M9jg5/E4SPzynuzqYTLXk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7532717</v>
      </c>
      <c r="S5" s="707"/>
      <c r="T5" s="707"/>
      <c r="U5" s="707"/>
      <c r="V5" s="707"/>
      <c r="W5" s="707"/>
      <c r="X5" s="707"/>
      <c r="Y5" s="753"/>
      <c r="Z5" s="771">
        <v>23.3</v>
      </c>
      <c r="AA5" s="771"/>
      <c r="AB5" s="771"/>
      <c r="AC5" s="771"/>
      <c r="AD5" s="772">
        <v>7532717</v>
      </c>
      <c r="AE5" s="772"/>
      <c r="AF5" s="772"/>
      <c r="AG5" s="772"/>
      <c r="AH5" s="772"/>
      <c r="AI5" s="772"/>
      <c r="AJ5" s="772"/>
      <c r="AK5" s="772"/>
      <c r="AL5" s="754">
        <v>40.1</v>
      </c>
      <c r="AM5" s="723"/>
      <c r="AN5" s="723"/>
      <c r="AO5" s="755"/>
      <c r="AP5" s="740" t="s">
        <v>222</v>
      </c>
      <c r="AQ5" s="741"/>
      <c r="AR5" s="741"/>
      <c r="AS5" s="741"/>
      <c r="AT5" s="741"/>
      <c r="AU5" s="741"/>
      <c r="AV5" s="741"/>
      <c r="AW5" s="741"/>
      <c r="AX5" s="741"/>
      <c r="AY5" s="741"/>
      <c r="AZ5" s="741"/>
      <c r="BA5" s="741"/>
      <c r="BB5" s="741"/>
      <c r="BC5" s="741"/>
      <c r="BD5" s="741"/>
      <c r="BE5" s="741"/>
      <c r="BF5" s="742"/>
      <c r="BG5" s="641">
        <v>7440757</v>
      </c>
      <c r="BH5" s="644"/>
      <c r="BI5" s="644"/>
      <c r="BJ5" s="644"/>
      <c r="BK5" s="644"/>
      <c r="BL5" s="644"/>
      <c r="BM5" s="644"/>
      <c r="BN5" s="645"/>
      <c r="BO5" s="703">
        <v>98.8</v>
      </c>
      <c r="BP5" s="703"/>
      <c r="BQ5" s="703"/>
      <c r="BR5" s="703"/>
      <c r="BS5" s="704" t="s">
        <v>168</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273524</v>
      </c>
      <c r="S6" s="644"/>
      <c r="T6" s="644"/>
      <c r="U6" s="644"/>
      <c r="V6" s="644"/>
      <c r="W6" s="644"/>
      <c r="X6" s="644"/>
      <c r="Y6" s="645"/>
      <c r="Z6" s="703">
        <v>0.8</v>
      </c>
      <c r="AA6" s="703"/>
      <c r="AB6" s="703"/>
      <c r="AC6" s="703"/>
      <c r="AD6" s="704">
        <v>273524</v>
      </c>
      <c r="AE6" s="704"/>
      <c r="AF6" s="704"/>
      <c r="AG6" s="704"/>
      <c r="AH6" s="704"/>
      <c r="AI6" s="704"/>
      <c r="AJ6" s="704"/>
      <c r="AK6" s="704"/>
      <c r="AL6" s="646">
        <v>1.5</v>
      </c>
      <c r="AM6" s="647"/>
      <c r="AN6" s="647"/>
      <c r="AO6" s="705"/>
      <c r="AP6" s="638" t="s">
        <v>227</v>
      </c>
      <c r="AQ6" s="639"/>
      <c r="AR6" s="639"/>
      <c r="AS6" s="639"/>
      <c r="AT6" s="639"/>
      <c r="AU6" s="639"/>
      <c r="AV6" s="639"/>
      <c r="AW6" s="639"/>
      <c r="AX6" s="639"/>
      <c r="AY6" s="639"/>
      <c r="AZ6" s="639"/>
      <c r="BA6" s="639"/>
      <c r="BB6" s="639"/>
      <c r="BC6" s="639"/>
      <c r="BD6" s="639"/>
      <c r="BE6" s="639"/>
      <c r="BF6" s="640"/>
      <c r="BG6" s="641">
        <v>7440757</v>
      </c>
      <c r="BH6" s="644"/>
      <c r="BI6" s="644"/>
      <c r="BJ6" s="644"/>
      <c r="BK6" s="644"/>
      <c r="BL6" s="644"/>
      <c r="BM6" s="644"/>
      <c r="BN6" s="645"/>
      <c r="BO6" s="703">
        <v>98.8</v>
      </c>
      <c r="BP6" s="703"/>
      <c r="BQ6" s="703"/>
      <c r="BR6" s="703"/>
      <c r="BS6" s="704" t="s">
        <v>168</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176842</v>
      </c>
      <c r="CS6" s="644"/>
      <c r="CT6" s="644"/>
      <c r="CU6" s="644"/>
      <c r="CV6" s="644"/>
      <c r="CW6" s="644"/>
      <c r="CX6" s="644"/>
      <c r="CY6" s="645"/>
      <c r="CZ6" s="754">
        <v>0.6</v>
      </c>
      <c r="DA6" s="723"/>
      <c r="DB6" s="723"/>
      <c r="DC6" s="757"/>
      <c r="DD6" s="649">
        <v>499</v>
      </c>
      <c r="DE6" s="644"/>
      <c r="DF6" s="644"/>
      <c r="DG6" s="644"/>
      <c r="DH6" s="644"/>
      <c r="DI6" s="644"/>
      <c r="DJ6" s="644"/>
      <c r="DK6" s="644"/>
      <c r="DL6" s="644"/>
      <c r="DM6" s="644"/>
      <c r="DN6" s="644"/>
      <c r="DO6" s="644"/>
      <c r="DP6" s="645"/>
      <c r="DQ6" s="649">
        <v>176795</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8095</v>
      </c>
      <c r="S7" s="644"/>
      <c r="T7" s="644"/>
      <c r="U7" s="644"/>
      <c r="V7" s="644"/>
      <c r="W7" s="644"/>
      <c r="X7" s="644"/>
      <c r="Y7" s="645"/>
      <c r="Z7" s="703">
        <v>0</v>
      </c>
      <c r="AA7" s="703"/>
      <c r="AB7" s="703"/>
      <c r="AC7" s="703"/>
      <c r="AD7" s="704">
        <v>8095</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2599090</v>
      </c>
      <c r="BH7" s="644"/>
      <c r="BI7" s="644"/>
      <c r="BJ7" s="644"/>
      <c r="BK7" s="644"/>
      <c r="BL7" s="644"/>
      <c r="BM7" s="644"/>
      <c r="BN7" s="645"/>
      <c r="BO7" s="703">
        <v>34.5</v>
      </c>
      <c r="BP7" s="703"/>
      <c r="BQ7" s="703"/>
      <c r="BR7" s="703"/>
      <c r="BS7" s="704" t="s">
        <v>168</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4625992</v>
      </c>
      <c r="CS7" s="644"/>
      <c r="CT7" s="644"/>
      <c r="CU7" s="644"/>
      <c r="CV7" s="644"/>
      <c r="CW7" s="644"/>
      <c r="CX7" s="644"/>
      <c r="CY7" s="645"/>
      <c r="CZ7" s="703">
        <v>15</v>
      </c>
      <c r="DA7" s="703"/>
      <c r="DB7" s="703"/>
      <c r="DC7" s="703"/>
      <c r="DD7" s="649">
        <v>1328881</v>
      </c>
      <c r="DE7" s="644"/>
      <c r="DF7" s="644"/>
      <c r="DG7" s="644"/>
      <c r="DH7" s="644"/>
      <c r="DI7" s="644"/>
      <c r="DJ7" s="644"/>
      <c r="DK7" s="644"/>
      <c r="DL7" s="644"/>
      <c r="DM7" s="644"/>
      <c r="DN7" s="644"/>
      <c r="DO7" s="644"/>
      <c r="DP7" s="645"/>
      <c r="DQ7" s="649">
        <v>2600701</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21559</v>
      </c>
      <c r="S8" s="644"/>
      <c r="T8" s="644"/>
      <c r="U8" s="644"/>
      <c r="V8" s="644"/>
      <c r="W8" s="644"/>
      <c r="X8" s="644"/>
      <c r="Y8" s="645"/>
      <c r="Z8" s="703">
        <v>0.1</v>
      </c>
      <c r="AA8" s="703"/>
      <c r="AB8" s="703"/>
      <c r="AC8" s="703"/>
      <c r="AD8" s="704">
        <v>21559</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119367</v>
      </c>
      <c r="BH8" s="644"/>
      <c r="BI8" s="644"/>
      <c r="BJ8" s="644"/>
      <c r="BK8" s="644"/>
      <c r="BL8" s="644"/>
      <c r="BM8" s="644"/>
      <c r="BN8" s="645"/>
      <c r="BO8" s="703">
        <v>1.6</v>
      </c>
      <c r="BP8" s="703"/>
      <c r="BQ8" s="703"/>
      <c r="BR8" s="703"/>
      <c r="BS8" s="649" t="s">
        <v>168</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6595233</v>
      </c>
      <c r="CS8" s="644"/>
      <c r="CT8" s="644"/>
      <c r="CU8" s="644"/>
      <c r="CV8" s="644"/>
      <c r="CW8" s="644"/>
      <c r="CX8" s="644"/>
      <c r="CY8" s="645"/>
      <c r="CZ8" s="703">
        <v>21.3</v>
      </c>
      <c r="DA8" s="703"/>
      <c r="DB8" s="703"/>
      <c r="DC8" s="703"/>
      <c r="DD8" s="649">
        <v>201800</v>
      </c>
      <c r="DE8" s="644"/>
      <c r="DF8" s="644"/>
      <c r="DG8" s="644"/>
      <c r="DH8" s="644"/>
      <c r="DI8" s="644"/>
      <c r="DJ8" s="644"/>
      <c r="DK8" s="644"/>
      <c r="DL8" s="644"/>
      <c r="DM8" s="644"/>
      <c r="DN8" s="644"/>
      <c r="DO8" s="644"/>
      <c r="DP8" s="645"/>
      <c r="DQ8" s="649">
        <v>4029999</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23352</v>
      </c>
      <c r="S9" s="644"/>
      <c r="T9" s="644"/>
      <c r="U9" s="644"/>
      <c r="V9" s="644"/>
      <c r="W9" s="644"/>
      <c r="X9" s="644"/>
      <c r="Y9" s="645"/>
      <c r="Z9" s="703">
        <v>0.1</v>
      </c>
      <c r="AA9" s="703"/>
      <c r="AB9" s="703"/>
      <c r="AC9" s="703"/>
      <c r="AD9" s="704">
        <v>23352</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1931615</v>
      </c>
      <c r="BH9" s="644"/>
      <c r="BI9" s="644"/>
      <c r="BJ9" s="644"/>
      <c r="BK9" s="644"/>
      <c r="BL9" s="644"/>
      <c r="BM9" s="644"/>
      <c r="BN9" s="645"/>
      <c r="BO9" s="703">
        <v>25.6</v>
      </c>
      <c r="BP9" s="703"/>
      <c r="BQ9" s="703"/>
      <c r="BR9" s="703"/>
      <c r="BS9" s="649" t="s">
        <v>168</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2689355</v>
      </c>
      <c r="CS9" s="644"/>
      <c r="CT9" s="644"/>
      <c r="CU9" s="644"/>
      <c r="CV9" s="644"/>
      <c r="CW9" s="644"/>
      <c r="CX9" s="644"/>
      <c r="CY9" s="645"/>
      <c r="CZ9" s="703">
        <v>8.6999999999999993</v>
      </c>
      <c r="DA9" s="703"/>
      <c r="DB9" s="703"/>
      <c r="DC9" s="703"/>
      <c r="DD9" s="649">
        <v>124877</v>
      </c>
      <c r="DE9" s="644"/>
      <c r="DF9" s="644"/>
      <c r="DG9" s="644"/>
      <c r="DH9" s="644"/>
      <c r="DI9" s="644"/>
      <c r="DJ9" s="644"/>
      <c r="DK9" s="644"/>
      <c r="DL9" s="644"/>
      <c r="DM9" s="644"/>
      <c r="DN9" s="644"/>
      <c r="DO9" s="644"/>
      <c r="DP9" s="645"/>
      <c r="DQ9" s="649">
        <v>2455175</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168</v>
      </c>
      <c r="S10" s="644"/>
      <c r="T10" s="644"/>
      <c r="U10" s="644"/>
      <c r="V10" s="644"/>
      <c r="W10" s="644"/>
      <c r="X10" s="644"/>
      <c r="Y10" s="645"/>
      <c r="Z10" s="703" t="s">
        <v>168</v>
      </c>
      <c r="AA10" s="703"/>
      <c r="AB10" s="703"/>
      <c r="AC10" s="703"/>
      <c r="AD10" s="704" t="s">
        <v>168</v>
      </c>
      <c r="AE10" s="704"/>
      <c r="AF10" s="704"/>
      <c r="AG10" s="704"/>
      <c r="AH10" s="704"/>
      <c r="AI10" s="704"/>
      <c r="AJ10" s="704"/>
      <c r="AK10" s="704"/>
      <c r="AL10" s="646" t="s">
        <v>239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169170</v>
      </c>
      <c r="BH10" s="644"/>
      <c r="BI10" s="644"/>
      <c r="BJ10" s="644"/>
      <c r="BK10" s="644"/>
      <c r="BL10" s="644"/>
      <c r="BM10" s="644"/>
      <c r="BN10" s="645"/>
      <c r="BO10" s="703">
        <v>2.2000000000000002</v>
      </c>
      <c r="BP10" s="703"/>
      <c r="BQ10" s="703"/>
      <c r="BR10" s="703"/>
      <c r="BS10" s="649" t="s">
        <v>239</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31866</v>
      </c>
      <c r="CS10" s="644"/>
      <c r="CT10" s="644"/>
      <c r="CU10" s="644"/>
      <c r="CV10" s="644"/>
      <c r="CW10" s="644"/>
      <c r="CX10" s="644"/>
      <c r="CY10" s="645"/>
      <c r="CZ10" s="703">
        <v>0.1</v>
      </c>
      <c r="DA10" s="703"/>
      <c r="DB10" s="703"/>
      <c r="DC10" s="703"/>
      <c r="DD10" s="649">
        <v>20100</v>
      </c>
      <c r="DE10" s="644"/>
      <c r="DF10" s="644"/>
      <c r="DG10" s="644"/>
      <c r="DH10" s="644"/>
      <c r="DI10" s="644"/>
      <c r="DJ10" s="644"/>
      <c r="DK10" s="644"/>
      <c r="DL10" s="644"/>
      <c r="DM10" s="644"/>
      <c r="DN10" s="644"/>
      <c r="DO10" s="644"/>
      <c r="DP10" s="645"/>
      <c r="DQ10" s="649">
        <v>31866</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239</v>
      </c>
      <c r="S11" s="644"/>
      <c r="T11" s="644"/>
      <c r="U11" s="644"/>
      <c r="V11" s="644"/>
      <c r="W11" s="644"/>
      <c r="X11" s="644"/>
      <c r="Y11" s="645"/>
      <c r="Z11" s="703" t="s">
        <v>168</v>
      </c>
      <c r="AA11" s="703"/>
      <c r="AB11" s="703"/>
      <c r="AC11" s="703"/>
      <c r="AD11" s="704" t="s">
        <v>168</v>
      </c>
      <c r="AE11" s="704"/>
      <c r="AF11" s="704"/>
      <c r="AG11" s="704"/>
      <c r="AH11" s="704"/>
      <c r="AI11" s="704"/>
      <c r="AJ11" s="704"/>
      <c r="AK11" s="704"/>
      <c r="AL11" s="646" t="s">
        <v>168</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378938</v>
      </c>
      <c r="BH11" s="644"/>
      <c r="BI11" s="644"/>
      <c r="BJ11" s="644"/>
      <c r="BK11" s="644"/>
      <c r="BL11" s="644"/>
      <c r="BM11" s="644"/>
      <c r="BN11" s="645"/>
      <c r="BO11" s="703">
        <v>5</v>
      </c>
      <c r="BP11" s="703"/>
      <c r="BQ11" s="703"/>
      <c r="BR11" s="703"/>
      <c r="BS11" s="649" t="s">
        <v>168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3543325</v>
      </c>
      <c r="CS11" s="644"/>
      <c r="CT11" s="644"/>
      <c r="CU11" s="644"/>
      <c r="CV11" s="644"/>
      <c r="CW11" s="644"/>
      <c r="CX11" s="644"/>
      <c r="CY11" s="645"/>
      <c r="CZ11" s="703">
        <v>11.5</v>
      </c>
      <c r="DA11" s="703"/>
      <c r="DB11" s="703"/>
      <c r="DC11" s="703"/>
      <c r="DD11" s="649">
        <v>1512521</v>
      </c>
      <c r="DE11" s="644"/>
      <c r="DF11" s="644"/>
      <c r="DG11" s="644"/>
      <c r="DH11" s="644"/>
      <c r="DI11" s="644"/>
      <c r="DJ11" s="644"/>
      <c r="DK11" s="644"/>
      <c r="DL11" s="644"/>
      <c r="DM11" s="644"/>
      <c r="DN11" s="644"/>
      <c r="DO11" s="644"/>
      <c r="DP11" s="645"/>
      <c r="DQ11" s="649">
        <v>1376413</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835417</v>
      </c>
      <c r="S12" s="644"/>
      <c r="T12" s="644"/>
      <c r="U12" s="644"/>
      <c r="V12" s="644"/>
      <c r="W12" s="644"/>
      <c r="X12" s="644"/>
      <c r="Y12" s="645"/>
      <c r="Z12" s="703">
        <v>2.6</v>
      </c>
      <c r="AA12" s="703"/>
      <c r="AB12" s="703"/>
      <c r="AC12" s="703"/>
      <c r="AD12" s="704">
        <v>835417</v>
      </c>
      <c r="AE12" s="704"/>
      <c r="AF12" s="704"/>
      <c r="AG12" s="704"/>
      <c r="AH12" s="704"/>
      <c r="AI12" s="704"/>
      <c r="AJ12" s="704"/>
      <c r="AK12" s="704"/>
      <c r="AL12" s="646">
        <v>4.4000000000000004</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4414236</v>
      </c>
      <c r="BH12" s="644"/>
      <c r="BI12" s="644"/>
      <c r="BJ12" s="644"/>
      <c r="BK12" s="644"/>
      <c r="BL12" s="644"/>
      <c r="BM12" s="644"/>
      <c r="BN12" s="645"/>
      <c r="BO12" s="703">
        <v>58.6</v>
      </c>
      <c r="BP12" s="703"/>
      <c r="BQ12" s="703"/>
      <c r="BR12" s="703"/>
      <c r="BS12" s="649" t="s">
        <v>168</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582350</v>
      </c>
      <c r="CS12" s="644"/>
      <c r="CT12" s="644"/>
      <c r="CU12" s="644"/>
      <c r="CV12" s="644"/>
      <c r="CW12" s="644"/>
      <c r="CX12" s="644"/>
      <c r="CY12" s="645"/>
      <c r="CZ12" s="703">
        <v>1.9</v>
      </c>
      <c r="DA12" s="703"/>
      <c r="DB12" s="703"/>
      <c r="DC12" s="703"/>
      <c r="DD12" s="649">
        <v>134721</v>
      </c>
      <c r="DE12" s="644"/>
      <c r="DF12" s="644"/>
      <c r="DG12" s="644"/>
      <c r="DH12" s="644"/>
      <c r="DI12" s="644"/>
      <c r="DJ12" s="644"/>
      <c r="DK12" s="644"/>
      <c r="DL12" s="644"/>
      <c r="DM12" s="644"/>
      <c r="DN12" s="644"/>
      <c r="DO12" s="644"/>
      <c r="DP12" s="645"/>
      <c r="DQ12" s="649">
        <v>432166</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54207</v>
      </c>
      <c r="S13" s="644"/>
      <c r="T13" s="644"/>
      <c r="U13" s="644"/>
      <c r="V13" s="644"/>
      <c r="W13" s="644"/>
      <c r="X13" s="644"/>
      <c r="Y13" s="645"/>
      <c r="Z13" s="703">
        <v>0.2</v>
      </c>
      <c r="AA13" s="703"/>
      <c r="AB13" s="703"/>
      <c r="AC13" s="703"/>
      <c r="AD13" s="704">
        <v>54207</v>
      </c>
      <c r="AE13" s="704"/>
      <c r="AF13" s="704"/>
      <c r="AG13" s="704"/>
      <c r="AH13" s="704"/>
      <c r="AI13" s="704"/>
      <c r="AJ13" s="704"/>
      <c r="AK13" s="704"/>
      <c r="AL13" s="646">
        <v>0.3</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4332045</v>
      </c>
      <c r="BH13" s="644"/>
      <c r="BI13" s="644"/>
      <c r="BJ13" s="644"/>
      <c r="BK13" s="644"/>
      <c r="BL13" s="644"/>
      <c r="BM13" s="644"/>
      <c r="BN13" s="645"/>
      <c r="BO13" s="703">
        <v>57.5</v>
      </c>
      <c r="BP13" s="703"/>
      <c r="BQ13" s="703"/>
      <c r="BR13" s="703"/>
      <c r="BS13" s="649" t="s">
        <v>168</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3505723</v>
      </c>
      <c r="CS13" s="644"/>
      <c r="CT13" s="644"/>
      <c r="CU13" s="644"/>
      <c r="CV13" s="644"/>
      <c r="CW13" s="644"/>
      <c r="CX13" s="644"/>
      <c r="CY13" s="645"/>
      <c r="CZ13" s="703">
        <v>11.3</v>
      </c>
      <c r="DA13" s="703"/>
      <c r="DB13" s="703"/>
      <c r="DC13" s="703"/>
      <c r="DD13" s="649">
        <v>1291452</v>
      </c>
      <c r="DE13" s="644"/>
      <c r="DF13" s="644"/>
      <c r="DG13" s="644"/>
      <c r="DH13" s="644"/>
      <c r="DI13" s="644"/>
      <c r="DJ13" s="644"/>
      <c r="DK13" s="644"/>
      <c r="DL13" s="644"/>
      <c r="DM13" s="644"/>
      <c r="DN13" s="644"/>
      <c r="DO13" s="644"/>
      <c r="DP13" s="645"/>
      <c r="DQ13" s="649">
        <v>2157411</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252</v>
      </c>
      <c r="S14" s="644"/>
      <c r="T14" s="644"/>
      <c r="U14" s="644"/>
      <c r="V14" s="644"/>
      <c r="W14" s="644"/>
      <c r="X14" s="644"/>
      <c r="Y14" s="645"/>
      <c r="Z14" s="703" t="s">
        <v>168</v>
      </c>
      <c r="AA14" s="703"/>
      <c r="AB14" s="703"/>
      <c r="AC14" s="703"/>
      <c r="AD14" s="704" t="s">
        <v>168</v>
      </c>
      <c r="AE14" s="704"/>
      <c r="AF14" s="704"/>
      <c r="AG14" s="704"/>
      <c r="AH14" s="704"/>
      <c r="AI14" s="704"/>
      <c r="AJ14" s="704"/>
      <c r="AK14" s="704"/>
      <c r="AL14" s="646" t="s">
        <v>168</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180136</v>
      </c>
      <c r="BH14" s="644"/>
      <c r="BI14" s="644"/>
      <c r="BJ14" s="644"/>
      <c r="BK14" s="644"/>
      <c r="BL14" s="644"/>
      <c r="BM14" s="644"/>
      <c r="BN14" s="645"/>
      <c r="BO14" s="703">
        <v>2.4</v>
      </c>
      <c r="BP14" s="703"/>
      <c r="BQ14" s="703"/>
      <c r="BR14" s="703"/>
      <c r="BS14" s="649" t="s">
        <v>239</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924420</v>
      </c>
      <c r="CS14" s="644"/>
      <c r="CT14" s="644"/>
      <c r="CU14" s="644"/>
      <c r="CV14" s="644"/>
      <c r="CW14" s="644"/>
      <c r="CX14" s="644"/>
      <c r="CY14" s="645"/>
      <c r="CZ14" s="703">
        <v>3</v>
      </c>
      <c r="DA14" s="703"/>
      <c r="DB14" s="703"/>
      <c r="DC14" s="703"/>
      <c r="DD14" s="649">
        <v>42761</v>
      </c>
      <c r="DE14" s="644"/>
      <c r="DF14" s="644"/>
      <c r="DG14" s="644"/>
      <c r="DH14" s="644"/>
      <c r="DI14" s="644"/>
      <c r="DJ14" s="644"/>
      <c r="DK14" s="644"/>
      <c r="DL14" s="644"/>
      <c r="DM14" s="644"/>
      <c r="DN14" s="644"/>
      <c r="DO14" s="644"/>
      <c r="DP14" s="645"/>
      <c r="DQ14" s="649">
        <v>866140</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85280</v>
      </c>
      <c r="S15" s="644"/>
      <c r="T15" s="644"/>
      <c r="U15" s="644"/>
      <c r="V15" s="644"/>
      <c r="W15" s="644"/>
      <c r="X15" s="644"/>
      <c r="Y15" s="645"/>
      <c r="Z15" s="703">
        <v>0.3</v>
      </c>
      <c r="AA15" s="703"/>
      <c r="AB15" s="703"/>
      <c r="AC15" s="703"/>
      <c r="AD15" s="704">
        <v>85280</v>
      </c>
      <c r="AE15" s="704"/>
      <c r="AF15" s="704"/>
      <c r="AG15" s="704"/>
      <c r="AH15" s="704"/>
      <c r="AI15" s="704"/>
      <c r="AJ15" s="704"/>
      <c r="AK15" s="704"/>
      <c r="AL15" s="646">
        <v>0.5</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247295</v>
      </c>
      <c r="BH15" s="644"/>
      <c r="BI15" s="644"/>
      <c r="BJ15" s="644"/>
      <c r="BK15" s="644"/>
      <c r="BL15" s="644"/>
      <c r="BM15" s="644"/>
      <c r="BN15" s="645"/>
      <c r="BO15" s="703">
        <v>3.3</v>
      </c>
      <c r="BP15" s="703"/>
      <c r="BQ15" s="703"/>
      <c r="BR15" s="703"/>
      <c r="BS15" s="649" t="s">
        <v>168</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4563320</v>
      </c>
      <c r="CS15" s="644"/>
      <c r="CT15" s="644"/>
      <c r="CU15" s="644"/>
      <c r="CV15" s="644"/>
      <c r="CW15" s="644"/>
      <c r="CX15" s="644"/>
      <c r="CY15" s="645"/>
      <c r="CZ15" s="703">
        <v>14.8</v>
      </c>
      <c r="DA15" s="703"/>
      <c r="DB15" s="703"/>
      <c r="DC15" s="703"/>
      <c r="DD15" s="649">
        <v>1923142</v>
      </c>
      <c r="DE15" s="644"/>
      <c r="DF15" s="644"/>
      <c r="DG15" s="644"/>
      <c r="DH15" s="644"/>
      <c r="DI15" s="644"/>
      <c r="DJ15" s="644"/>
      <c r="DK15" s="644"/>
      <c r="DL15" s="644"/>
      <c r="DM15" s="644"/>
      <c r="DN15" s="644"/>
      <c r="DO15" s="644"/>
      <c r="DP15" s="645"/>
      <c r="DQ15" s="649">
        <v>2360318</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168</v>
      </c>
      <c r="S16" s="644"/>
      <c r="T16" s="644"/>
      <c r="U16" s="644"/>
      <c r="V16" s="644"/>
      <c r="W16" s="644"/>
      <c r="X16" s="644"/>
      <c r="Y16" s="645"/>
      <c r="Z16" s="703" t="s">
        <v>239</v>
      </c>
      <c r="AA16" s="703"/>
      <c r="AB16" s="703"/>
      <c r="AC16" s="703"/>
      <c r="AD16" s="704" t="s">
        <v>168</v>
      </c>
      <c r="AE16" s="704"/>
      <c r="AF16" s="704"/>
      <c r="AG16" s="704"/>
      <c r="AH16" s="704"/>
      <c r="AI16" s="704"/>
      <c r="AJ16" s="704"/>
      <c r="AK16" s="704"/>
      <c r="AL16" s="646" t="s">
        <v>239</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168</v>
      </c>
      <c r="BH16" s="644"/>
      <c r="BI16" s="644"/>
      <c r="BJ16" s="644"/>
      <c r="BK16" s="644"/>
      <c r="BL16" s="644"/>
      <c r="BM16" s="644"/>
      <c r="BN16" s="645"/>
      <c r="BO16" s="703" t="s">
        <v>239</v>
      </c>
      <c r="BP16" s="703"/>
      <c r="BQ16" s="703"/>
      <c r="BR16" s="703"/>
      <c r="BS16" s="649" t="s">
        <v>239</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52700</v>
      </c>
      <c r="CS16" s="644"/>
      <c r="CT16" s="644"/>
      <c r="CU16" s="644"/>
      <c r="CV16" s="644"/>
      <c r="CW16" s="644"/>
      <c r="CX16" s="644"/>
      <c r="CY16" s="645"/>
      <c r="CZ16" s="703">
        <v>0.2</v>
      </c>
      <c r="DA16" s="703"/>
      <c r="DB16" s="703"/>
      <c r="DC16" s="703"/>
      <c r="DD16" s="649" t="s">
        <v>168</v>
      </c>
      <c r="DE16" s="644"/>
      <c r="DF16" s="644"/>
      <c r="DG16" s="644"/>
      <c r="DH16" s="644"/>
      <c r="DI16" s="644"/>
      <c r="DJ16" s="644"/>
      <c r="DK16" s="644"/>
      <c r="DL16" s="644"/>
      <c r="DM16" s="644"/>
      <c r="DN16" s="644"/>
      <c r="DO16" s="644"/>
      <c r="DP16" s="645"/>
      <c r="DQ16" s="649">
        <v>34330</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15491</v>
      </c>
      <c r="S17" s="644"/>
      <c r="T17" s="644"/>
      <c r="U17" s="644"/>
      <c r="V17" s="644"/>
      <c r="W17" s="644"/>
      <c r="X17" s="644"/>
      <c r="Y17" s="645"/>
      <c r="Z17" s="703">
        <v>0</v>
      </c>
      <c r="AA17" s="703"/>
      <c r="AB17" s="703"/>
      <c r="AC17" s="703"/>
      <c r="AD17" s="704">
        <v>15491</v>
      </c>
      <c r="AE17" s="704"/>
      <c r="AF17" s="704"/>
      <c r="AG17" s="704"/>
      <c r="AH17" s="704"/>
      <c r="AI17" s="704"/>
      <c r="AJ17" s="704"/>
      <c r="AK17" s="704"/>
      <c r="AL17" s="646">
        <v>0.1</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239</v>
      </c>
      <c r="BH17" s="644"/>
      <c r="BI17" s="644"/>
      <c r="BJ17" s="644"/>
      <c r="BK17" s="644"/>
      <c r="BL17" s="644"/>
      <c r="BM17" s="644"/>
      <c r="BN17" s="645"/>
      <c r="BO17" s="703" t="s">
        <v>239</v>
      </c>
      <c r="BP17" s="703"/>
      <c r="BQ17" s="703"/>
      <c r="BR17" s="703"/>
      <c r="BS17" s="649" t="s">
        <v>168</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3637205</v>
      </c>
      <c r="CS17" s="644"/>
      <c r="CT17" s="644"/>
      <c r="CU17" s="644"/>
      <c r="CV17" s="644"/>
      <c r="CW17" s="644"/>
      <c r="CX17" s="644"/>
      <c r="CY17" s="645"/>
      <c r="CZ17" s="703">
        <v>11.8</v>
      </c>
      <c r="DA17" s="703"/>
      <c r="DB17" s="703"/>
      <c r="DC17" s="703"/>
      <c r="DD17" s="649" t="s">
        <v>168</v>
      </c>
      <c r="DE17" s="644"/>
      <c r="DF17" s="644"/>
      <c r="DG17" s="644"/>
      <c r="DH17" s="644"/>
      <c r="DI17" s="644"/>
      <c r="DJ17" s="644"/>
      <c r="DK17" s="644"/>
      <c r="DL17" s="644"/>
      <c r="DM17" s="644"/>
      <c r="DN17" s="644"/>
      <c r="DO17" s="644"/>
      <c r="DP17" s="645"/>
      <c r="DQ17" s="649">
        <v>3467366</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10821079</v>
      </c>
      <c r="S18" s="644"/>
      <c r="T18" s="644"/>
      <c r="U18" s="644"/>
      <c r="V18" s="644"/>
      <c r="W18" s="644"/>
      <c r="X18" s="644"/>
      <c r="Y18" s="645"/>
      <c r="Z18" s="703">
        <v>33.5</v>
      </c>
      <c r="AA18" s="703"/>
      <c r="AB18" s="703"/>
      <c r="AC18" s="703"/>
      <c r="AD18" s="704">
        <v>9786288</v>
      </c>
      <c r="AE18" s="704"/>
      <c r="AF18" s="704"/>
      <c r="AG18" s="704"/>
      <c r="AH18" s="704"/>
      <c r="AI18" s="704"/>
      <c r="AJ18" s="704"/>
      <c r="AK18" s="704"/>
      <c r="AL18" s="646">
        <v>52.1</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168</v>
      </c>
      <c r="BH18" s="644"/>
      <c r="BI18" s="644"/>
      <c r="BJ18" s="644"/>
      <c r="BK18" s="644"/>
      <c r="BL18" s="644"/>
      <c r="BM18" s="644"/>
      <c r="BN18" s="645"/>
      <c r="BO18" s="703" t="s">
        <v>168</v>
      </c>
      <c r="BP18" s="703"/>
      <c r="BQ18" s="703"/>
      <c r="BR18" s="703"/>
      <c r="BS18" s="649" t="s">
        <v>239</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168</v>
      </c>
      <c r="CS18" s="644"/>
      <c r="CT18" s="644"/>
      <c r="CU18" s="644"/>
      <c r="CV18" s="644"/>
      <c r="CW18" s="644"/>
      <c r="CX18" s="644"/>
      <c r="CY18" s="645"/>
      <c r="CZ18" s="703" t="s">
        <v>168</v>
      </c>
      <c r="DA18" s="703"/>
      <c r="DB18" s="703"/>
      <c r="DC18" s="703"/>
      <c r="DD18" s="649" t="s">
        <v>168</v>
      </c>
      <c r="DE18" s="644"/>
      <c r="DF18" s="644"/>
      <c r="DG18" s="644"/>
      <c r="DH18" s="644"/>
      <c r="DI18" s="644"/>
      <c r="DJ18" s="644"/>
      <c r="DK18" s="644"/>
      <c r="DL18" s="644"/>
      <c r="DM18" s="644"/>
      <c r="DN18" s="644"/>
      <c r="DO18" s="644"/>
      <c r="DP18" s="645"/>
      <c r="DQ18" s="649" t="s">
        <v>239</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9786288</v>
      </c>
      <c r="S19" s="644"/>
      <c r="T19" s="644"/>
      <c r="U19" s="644"/>
      <c r="V19" s="644"/>
      <c r="W19" s="644"/>
      <c r="X19" s="644"/>
      <c r="Y19" s="645"/>
      <c r="Z19" s="703">
        <v>30.3</v>
      </c>
      <c r="AA19" s="703"/>
      <c r="AB19" s="703"/>
      <c r="AC19" s="703"/>
      <c r="AD19" s="704">
        <v>9786288</v>
      </c>
      <c r="AE19" s="704"/>
      <c r="AF19" s="704"/>
      <c r="AG19" s="704"/>
      <c r="AH19" s="704"/>
      <c r="AI19" s="704"/>
      <c r="AJ19" s="704"/>
      <c r="AK19" s="704"/>
      <c r="AL19" s="646">
        <v>52.1</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91960</v>
      </c>
      <c r="BH19" s="644"/>
      <c r="BI19" s="644"/>
      <c r="BJ19" s="644"/>
      <c r="BK19" s="644"/>
      <c r="BL19" s="644"/>
      <c r="BM19" s="644"/>
      <c r="BN19" s="645"/>
      <c r="BO19" s="703">
        <v>1.2</v>
      </c>
      <c r="BP19" s="703"/>
      <c r="BQ19" s="703"/>
      <c r="BR19" s="703"/>
      <c r="BS19" s="649" t="s">
        <v>168</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239</v>
      </c>
      <c r="CS19" s="644"/>
      <c r="CT19" s="644"/>
      <c r="CU19" s="644"/>
      <c r="CV19" s="644"/>
      <c r="CW19" s="644"/>
      <c r="CX19" s="644"/>
      <c r="CY19" s="645"/>
      <c r="CZ19" s="703" t="s">
        <v>168</v>
      </c>
      <c r="DA19" s="703"/>
      <c r="DB19" s="703"/>
      <c r="DC19" s="703"/>
      <c r="DD19" s="649" t="s">
        <v>168</v>
      </c>
      <c r="DE19" s="644"/>
      <c r="DF19" s="644"/>
      <c r="DG19" s="644"/>
      <c r="DH19" s="644"/>
      <c r="DI19" s="644"/>
      <c r="DJ19" s="644"/>
      <c r="DK19" s="644"/>
      <c r="DL19" s="644"/>
      <c r="DM19" s="644"/>
      <c r="DN19" s="644"/>
      <c r="DO19" s="644"/>
      <c r="DP19" s="645"/>
      <c r="DQ19" s="649" t="s">
        <v>168</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1034654</v>
      </c>
      <c r="S20" s="644"/>
      <c r="T20" s="644"/>
      <c r="U20" s="644"/>
      <c r="V20" s="644"/>
      <c r="W20" s="644"/>
      <c r="X20" s="644"/>
      <c r="Y20" s="645"/>
      <c r="Z20" s="703">
        <v>3.2</v>
      </c>
      <c r="AA20" s="703"/>
      <c r="AB20" s="703"/>
      <c r="AC20" s="703"/>
      <c r="AD20" s="704" t="s">
        <v>168</v>
      </c>
      <c r="AE20" s="704"/>
      <c r="AF20" s="704"/>
      <c r="AG20" s="704"/>
      <c r="AH20" s="704"/>
      <c r="AI20" s="704"/>
      <c r="AJ20" s="704"/>
      <c r="AK20" s="704"/>
      <c r="AL20" s="646" t="s">
        <v>239</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91960</v>
      </c>
      <c r="BH20" s="644"/>
      <c r="BI20" s="644"/>
      <c r="BJ20" s="644"/>
      <c r="BK20" s="644"/>
      <c r="BL20" s="644"/>
      <c r="BM20" s="644"/>
      <c r="BN20" s="645"/>
      <c r="BO20" s="703">
        <v>1.2</v>
      </c>
      <c r="BP20" s="703"/>
      <c r="BQ20" s="703"/>
      <c r="BR20" s="703"/>
      <c r="BS20" s="649" t="s">
        <v>168</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30928331</v>
      </c>
      <c r="CS20" s="644"/>
      <c r="CT20" s="644"/>
      <c r="CU20" s="644"/>
      <c r="CV20" s="644"/>
      <c r="CW20" s="644"/>
      <c r="CX20" s="644"/>
      <c r="CY20" s="645"/>
      <c r="CZ20" s="703">
        <v>100</v>
      </c>
      <c r="DA20" s="703"/>
      <c r="DB20" s="703"/>
      <c r="DC20" s="703"/>
      <c r="DD20" s="649">
        <v>6580754</v>
      </c>
      <c r="DE20" s="644"/>
      <c r="DF20" s="644"/>
      <c r="DG20" s="644"/>
      <c r="DH20" s="644"/>
      <c r="DI20" s="644"/>
      <c r="DJ20" s="644"/>
      <c r="DK20" s="644"/>
      <c r="DL20" s="644"/>
      <c r="DM20" s="644"/>
      <c r="DN20" s="644"/>
      <c r="DO20" s="644"/>
      <c r="DP20" s="645"/>
      <c r="DQ20" s="649">
        <v>19988680</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v>137</v>
      </c>
      <c r="S21" s="644"/>
      <c r="T21" s="644"/>
      <c r="U21" s="644"/>
      <c r="V21" s="644"/>
      <c r="W21" s="644"/>
      <c r="X21" s="644"/>
      <c r="Y21" s="645"/>
      <c r="Z21" s="703">
        <v>0</v>
      </c>
      <c r="AA21" s="703"/>
      <c r="AB21" s="703"/>
      <c r="AC21" s="703"/>
      <c r="AD21" s="704" t="s">
        <v>168</v>
      </c>
      <c r="AE21" s="704"/>
      <c r="AF21" s="704"/>
      <c r="AG21" s="704"/>
      <c r="AH21" s="704"/>
      <c r="AI21" s="704"/>
      <c r="AJ21" s="704"/>
      <c r="AK21" s="704"/>
      <c r="AL21" s="646" t="s">
        <v>239</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91960</v>
      </c>
      <c r="BH21" s="644"/>
      <c r="BI21" s="644"/>
      <c r="BJ21" s="644"/>
      <c r="BK21" s="644"/>
      <c r="BL21" s="644"/>
      <c r="BM21" s="644"/>
      <c r="BN21" s="645"/>
      <c r="BO21" s="703">
        <v>1.2</v>
      </c>
      <c r="BP21" s="703"/>
      <c r="BQ21" s="703"/>
      <c r="BR21" s="703"/>
      <c r="BS21" s="649" t="s">
        <v>168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19670721</v>
      </c>
      <c r="S22" s="644"/>
      <c r="T22" s="644"/>
      <c r="U22" s="644"/>
      <c r="V22" s="644"/>
      <c r="W22" s="644"/>
      <c r="X22" s="644"/>
      <c r="Y22" s="645"/>
      <c r="Z22" s="703">
        <v>61</v>
      </c>
      <c r="AA22" s="703"/>
      <c r="AB22" s="703"/>
      <c r="AC22" s="703"/>
      <c r="AD22" s="704">
        <v>18635930</v>
      </c>
      <c r="AE22" s="704"/>
      <c r="AF22" s="704"/>
      <c r="AG22" s="704"/>
      <c r="AH22" s="704"/>
      <c r="AI22" s="704"/>
      <c r="AJ22" s="704"/>
      <c r="AK22" s="704"/>
      <c r="AL22" s="646">
        <v>99.2</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239</v>
      </c>
      <c r="BH22" s="644"/>
      <c r="BI22" s="644"/>
      <c r="BJ22" s="644"/>
      <c r="BK22" s="644"/>
      <c r="BL22" s="644"/>
      <c r="BM22" s="644"/>
      <c r="BN22" s="645"/>
      <c r="BO22" s="703" t="s">
        <v>239</v>
      </c>
      <c r="BP22" s="703"/>
      <c r="BQ22" s="703"/>
      <c r="BR22" s="703"/>
      <c r="BS22" s="649" t="s">
        <v>239</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6981</v>
      </c>
      <c r="S23" s="644"/>
      <c r="T23" s="644"/>
      <c r="U23" s="644"/>
      <c r="V23" s="644"/>
      <c r="W23" s="644"/>
      <c r="X23" s="644"/>
      <c r="Y23" s="645"/>
      <c r="Z23" s="703">
        <v>0</v>
      </c>
      <c r="AA23" s="703"/>
      <c r="AB23" s="703"/>
      <c r="AC23" s="703"/>
      <c r="AD23" s="704">
        <v>6981</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168</v>
      </c>
      <c r="BH23" s="644"/>
      <c r="BI23" s="644"/>
      <c r="BJ23" s="644"/>
      <c r="BK23" s="644"/>
      <c r="BL23" s="644"/>
      <c r="BM23" s="644"/>
      <c r="BN23" s="645"/>
      <c r="BO23" s="703" t="s">
        <v>168</v>
      </c>
      <c r="BP23" s="703"/>
      <c r="BQ23" s="703"/>
      <c r="BR23" s="703"/>
      <c r="BS23" s="649" t="s">
        <v>168</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160901</v>
      </c>
      <c r="S24" s="644"/>
      <c r="T24" s="644"/>
      <c r="U24" s="644"/>
      <c r="V24" s="644"/>
      <c r="W24" s="644"/>
      <c r="X24" s="644"/>
      <c r="Y24" s="645"/>
      <c r="Z24" s="703">
        <v>0.5</v>
      </c>
      <c r="AA24" s="703"/>
      <c r="AB24" s="703"/>
      <c r="AC24" s="703"/>
      <c r="AD24" s="704" t="s">
        <v>239</v>
      </c>
      <c r="AE24" s="704"/>
      <c r="AF24" s="704"/>
      <c r="AG24" s="704"/>
      <c r="AH24" s="704"/>
      <c r="AI24" s="704"/>
      <c r="AJ24" s="704"/>
      <c r="AK24" s="704"/>
      <c r="AL24" s="646" t="s">
        <v>252</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239</v>
      </c>
      <c r="BH24" s="644"/>
      <c r="BI24" s="644"/>
      <c r="BJ24" s="644"/>
      <c r="BK24" s="644"/>
      <c r="BL24" s="644"/>
      <c r="BM24" s="644"/>
      <c r="BN24" s="645"/>
      <c r="BO24" s="703" t="s">
        <v>168</v>
      </c>
      <c r="BP24" s="703"/>
      <c r="BQ24" s="703"/>
      <c r="BR24" s="703"/>
      <c r="BS24" s="649" t="s">
        <v>239</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11197881</v>
      </c>
      <c r="CS24" s="707"/>
      <c r="CT24" s="707"/>
      <c r="CU24" s="707"/>
      <c r="CV24" s="707"/>
      <c r="CW24" s="707"/>
      <c r="CX24" s="707"/>
      <c r="CY24" s="753"/>
      <c r="CZ24" s="754">
        <v>36.200000000000003</v>
      </c>
      <c r="DA24" s="723"/>
      <c r="DB24" s="723"/>
      <c r="DC24" s="757"/>
      <c r="DD24" s="752">
        <v>8894857</v>
      </c>
      <c r="DE24" s="707"/>
      <c r="DF24" s="707"/>
      <c r="DG24" s="707"/>
      <c r="DH24" s="707"/>
      <c r="DI24" s="707"/>
      <c r="DJ24" s="707"/>
      <c r="DK24" s="753"/>
      <c r="DL24" s="752">
        <v>8157383</v>
      </c>
      <c r="DM24" s="707"/>
      <c r="DN24" s="707"/>
      <c r="DO24" s="707"/>
      <c r="DP24" s="707"/>
      <c r="DQ24" s="707"/>
      <c r="DR24" s="707"/>
      <c r="DS24" s="707"/>
      <c r="DT24" s="707"/>
      <c r="DU24" s="707"/>
      <c r="DV24" s="753"/>
      <c r="DW24" s="754">
        <v>43.4</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654949</v>
      </c>
      <c r="S25" s="644"/>
      <c r="T25" s="644"/>
      <c r="U25" s="644"/>
      <c r="V25" s="644"/>
      <c r="W25" s="644"/>
      <c r="X25" s="644"/>
      <c r="Y25" s="645"/>
      <c r="Z25" s="703">
        <v>2</v>
      </c>
      <c r="AA25" s="703"/>
      <c r="AB25" s="703"/>
      <c r="AC25" s="703"/>
      <c r="AD25" s="704">
        <v>118921</v>
      </c>
      <c r="AE25" s="704"/>
      <c r="AF25" s="704"/>
      <c r="AG25" s="704"/>
      <c r="AH25" s="704"/>
      <c r="AI25" s="704"/>
      <c r="AJ25" s="704"/>
      <c r="AK25" s="704"/>
      <c r="AL25" s="646">
        <v>0.6</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168</v>
      </c>
      <c r="BH25" s="644"/>
      <c r="BI25" s="644"/>
      <c r="BJ25" s="644"/>
      <c r="BK25" s="644"/>
      <c r="BL25" s="644"/>
      <c r="BM25" s="644"/>
      <c r="BN25" s="645"/>
      <c r="BO25" s="703" t="s">
        <v>239</v>
      </c>
      <c r="BP25" s="703"/>
      <c r="BQ25" s="703"/>
      <c r="BR25" s="703"/>
      <c r="BS25" s="649" t="s">
        <v>168</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4654412</v>
      </c>
      <c r="CS25" s="642"/>
      <c r="CT25" s="642"/>
      <c r="CU25" s="642"/>
      <c r="CV25" s="642"/>
      <c r="CW25" s="642"/>
      <c r="CX25" s="642"/>
      <c r="CY25" s="643"/>
      <c r="CZ25" s="646">
        <v>15</v>
      </c>
      <c r="DA25" s="675"/>
      <c r="DB25" s="675"/>
      <c r="DC25" s="676"/>
      <c r="DD25" s="649">
        <v>4339694</v>
      </c>
      <c r="DE25" s="642"/>
      <c r="DF25" s="642"/>
      <c r="DG25" s="642"/>
      <c r="DH25" s="642"/>
      <c r="DI25" s="642"/>
      <c r="DJ25" s="642"/>
      <c r="DK25" s="643"/>
      <c r="DL25" s="649">
        <v>4323245</v>
      </c>
      <c r="DM25" s="642"/>
      <c r="DN25" s="642"/>
      <c r="DO25" s="642"/>
      <c r="DP25" s="642"/>
      <c r="DQ25" s="642"/>
      <c r="DR25" s="642"/>
      <c r="DS25" s="642"/>
      <c r="DT25" s="642"/>
      <c r="DU25" s="642"/>
      <c r="DV25" s="643"/>
      <c r="DW25" s="646">
        <v>23</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38276</v>
      </c>
      <c r="S26" s="644"/>
      <c r="T26" s="644"/>
      <c r="U26" s="644"/>
      <c r="V26" s="644"/>
      <c r="W26" s="644"/>
      <c r="X26" s="644"/>
      <c r="Y26" s="645"/>
      <c r="Z26" s="703">
        <v>0.1</v>
      </c>
      <c r="AA26" s="703"/>
      <c r="AB26" s="703"/>
      <c r="AC26" s="703"/>
      <c r="AD26" s="704" t="s">
        <v>239</v>
      </c>
      <c r="AE26" s="704"/>
      <c r="AF26" s="704"/>
      <c r="AG26" s="704"/>
      <c r="AH26" s="704"/>
      <c r="AI26" s="704"/>
      <c r="AJ26" s="704"/>
      <c r="AK26" s="704"/>
      <c r="AL26" s="646" t="s">
        <v>239</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168</v>
      </c>
      <c r="BH26" s="644"/>
      <c r="BI26" s="644"/>
      <c r="BJ26" s="644"/>
      <c r="BK26" s="644"/>
      <c r="BL26" s="644"/>
      <c r="BM26" s="644"/>
      <c r="BN26" s="645"/>
      <c r="BO26" s="703" t="s">
        <v>239</v>
      </c>
      <c r="BP26" s="703"/>
      <c r="BQ26" s="703"/>
      <c r="BR26" s="703"/>
      <c r="BS26" s="649" t="s">
        <v>168</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2954575</v>
      </c>
      <c r="CS26" s="644"/>
      <c r="CT26" s="644"/>
      <c r="CU26" s="644"/>
      <c r="CV26" s="644"/>
      <c r="CW26" s="644"/>
      <c r="CX26" s="644"/>
      <c r="CY26" s="645"/>
      <c r="CZ26" s="646">
        <v>9.6</v>
      </c>
      <c r="DA26" s="675"/>
      <c r="DB26" s="675"/>
      <c r="DC26" s="676"/>
      <c r="DD26" s="649">
        <v>2803535</v>
      </c>
      <c r="DE26" s="644"/>
      <c r="DF26" s="644"/>
      <c r="DG26" s="644"/>
      <c r="DH26" s="644"/>
      <c r="DI26" s="644"/>
      <c r="DJ26" s="644"/>
      <c r="DK26" s="645"/>
      <c r="DL26" s="649" t="s">
        <v>239</v>
      </c>
      <c r="DM26" s="644"/>
      <c r="DN26" s="644"/>
      <c r="DO26" s="644"/>
      <c r="DP26" s="644"/>
      <c r="DQ26" s="644"/>
      <c r="DR26" s="644"/>
      <c r="DS26" s="644"/>
      <c r="DT26" s="644"/>
      <c r="DU26" s="644"/>
      <c r="DV26" s="645"/>
      <c r="DW26" s="646" t="s">
        <v>168</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2279624</v>
      </c>
      <c r="S27" s="644"/>
      <c r="T27" s="644"/>
      <c r="U27" s="644"/>
      <c r="V27" s="644"/>
      <c r="W27" s="644"/>
      <c r="X27" s="644"/>
      <c r="Y27" s="645"/>
      <c r="Z27" s="703">
        <v>7.1</v>
      </c>
      <c r="AA27" s="703"/>
      <c r="AB27" s="703"/>
      <c r="AC27" s="703"/>
      <c r="AD27" s="704" t="s">
        <v>239</v>
      </c>
      <c r="AE27" s="704"/>
      <c r="AF27" s="704"/>
      <c r="AG27" s="704"/>
      <c r="AH27" s="704"/>
      <c r="AI27" s="704"/>
      <c r="AJ27" s="704"/>
      <c r="AK27" s="704"/>
      <c r="AL27" s="646" t="s">
        <v>168</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7532717</v>
      </c>
      <c r="BH27" s="644"/>
      <c r="BI27" s="644"/>
      <c r="BJ27" s="644"/>
      <c r="BK27" s="644"/>
      <c r="BL27" s="644"/>
      <c r="BM27" s="644"/>
      <c r="BN27" s="645"/>
      <c r="BO27" s="703">
        <v>100</v>
      </c>
      <c r="BP27" s="703"/>
      <c r="BQ27" s="703"/>
      <c r="BR27" s="703"/>
      <c r="BS27" s="649" t="s">
        <v>168</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2906264</v>
      </c>
      <c r="CS27" s="642"/>
      <c r="CT27" s="642"/>
      <c r="CU27" s="642"/>
      <c r="CV27" s="642"/>
      <c r="CW27" s="642"/>
      <c r="CX27" s="642"/>
      <c r="CY27" s="643"/>
      <c r="CZ27" s="646">
        <v>9.4</v>
      </c>
      <c r="DA27" s="675"/>
      <c r="DB27" s="675"/>
      <c r="DC27" s="676"/>
      <c r="DD27" s="649">
        <v>1087797</v>
      </c>
      <c r="DE27" s="642"/>
      <c r="DF27" s="642"/>
      <c r="DG27" s="642"/>
      <c r="DH27" s="642"/>
      <c r="DI27" s="642"/>
      <c r="DJ27" s="642"/>
      <c r="DK27" s="643"/>
      <c r="DL27" s="649">
        <v>1086872</v>
      </c>
      <c r="DM27" s="642"/>
      <c r="DN27" s="642"/>
      <c r="DO27" s="642"/>
      <c r="DP27" s="642"/>
      <c r="DQ27" s="642"/>
      <c r="DR27" s="642"/>
      <c r="DS27" s="642"/>
      <c r="DT27" s="642"/>
      <c r="DU27" s="642"/>
      <c r="DV27" s="643"/>
      <c r="DW27" s="646">
        <v>5.8</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239</v>
      </c>
      <c r="S28" s="644"/>
      <c r="T28" s="644"/>
      <c r="U28" s="644"/>
      <c r="V28" s="644"/>
      <c r="W28" s="644"/>
      <c r="X28" s="644"/>
      <c r="Y28" s="645"/>
      <c r="Z28" s="703" t="s">
        <v>168</v>
      </c>
      <c r="AA28" s="703"/>
      <c r="AB28" s="703"/>
      <c r="AC28" s="703"/>
      <c r="AD28" s="704" t="s">
        <v>239</v>
      </c>
      <c r="AE28" s="704"/>
      <c r="AF28" s="704"/>
      <c r="AG28" s="704"/>
      <c r="AH28" s="704"/>
      <c r="AI28" s="704"/>
      <c r="AJ28" s="704"/>
      <c r="AK28" s="704"/>
      <c r="AL28" s="646" t="s">
        <v>239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3637205</v>
      </c>
      <c r="CS28" s="644"/>
      <c r="CT28" s="644"/>
      <c r="CU28" s="644"/>
      <c r="CV28" s="644"/>
      <c r="CW28" s="644"/>
      <c r="CX28" s="644"/>
      <c r="CY28" s="645"/>
      <c r="CZ28" s="646">
        <v>11.8</v>
      </c>
      <c r="DA28" s="675"/>
      <c r="DB28" s="675"/>
      <c r="DC28" s="676"/>
      <c r="DD28" s="649">
        <v>3467366</v>
      </c>
      <c r="DE28" s="644"/>
      <c r="DF28" s="644"/>
      <c r="DG28" s="644"/>
      <c r="DH28" s="644"/>
      <c r="DI28" s="644"/>
      <c r="DJ28" s="644"/>
      <c r="DK28" s="645"/>
      <c r="DL28" s="649">
        <v>2747266</v>
      </c>
      <c r="DM28" s="644"/>
      <c r="DN28" s="644"/>
      <c r="DO28" s="644"/>
      <c r="DP28" s="644"/>
      <c r="DQ28" s="644"/>
      <c r="DR28" s="644"/>
      <c r="DS28" s="644"/>
      <c r="DT28" s="644"/>
      <c r="DU28" s="644"/>
      <c r="DV28" s="645"/>
      <c r="DW28" s="646">
        <v>14.6</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2530825</v>
      </c>
      <c r="S29" s="644"/>
      <c r="T29" s="644"/>
      <c r="U29" s="644"/>
      <c r="V29" s="644"/>
      <c r="W29" s="644"/>
      <c r="X29" s="644"/>
      <c r="Y29" s="645"/>
      <c r="Z29" s="703">
        <v>7.8</v>
      </c>
      <c r="AA29" s="703"/>
      <c r="AB29" s="703"/>
      <c r="AC29" s="703"/>
      <c r="AD29" s="704" t="s">
        <v>168</v>
      </c>
      <c r="AE29" s="704"/>
      <c r="AF29" s="704"/>
      <c r="AG29" s="704"/>
      <c r="AH29" s="704"/>
      <c r="AI29" s="704"/>
      <c r="AJ29" s="704"/>
      <c r="AK29" s="704"/>
      <c r="AL29" s="646" t="s">
        <v>168</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63</v>
      </c>
      <c r="CG29" s="682"/>
      <c r="CH29" s="682"/>
      <c r="CI29" s="682"/>
      <c r="CJ29" s="682"/>
      <c r="CK29" s="682"/>
      <c r="CL29" s="682"/>
      <c r="CM29" s="682"/>
      <c r="CN29" s="682"/>
      <c r="CO29" s="682"/>
      <c r="CP29" s="682"/>
      <c r="CQ29" s="683"/>
      <c r="CR29" s="641">
        <v>3637205</v>
      </c>
      <c r="CS29" s="642"/>
      <c r="CT29" s="642"/>
      <c r="CU29" s="642"/>
      <c r="CV29" s="642"/>
      <c r="CW29" s="642"/>
      <c r="CX29" s="642"/>
      <c r="CY29" s="643"/>
      <c r="CZ29" s="646">
        <v>11.8</v>
      </c>
      <c r="DA29" s="675"/>
      <c r="DB29" s="675"/>
      <c r="DC29" s="676"/>
      <c r="DD29" s="649">
        <v>3467366</v>
      </c>
      <c r="DE29" s="642"/>
      <c r="DF29" s="642"/>
      <c r="DG29" s="642"/>
      <c r="DH29" s="642"/>
      <c r="DI29" s="642"/>
      <c r="DJ29" s="642"/>
      <c r="DK29" s="643"/>
      <c r="DL29" s="649">
        <v>2747266</v>
      </c>
      <c r="DM29" s="642"/>
      <c r="DN29" s="642"/>
      <c r="DO29" s="642"/>
      <c r="DP29" s="642"/>
      <c r="DQ29" s="642"/>
      <c r="DR29" s="642"/>
      <c r="DS29" s="642"/>
      <c r="DT29" s="642"/>
      <c r="DU29" s="642"/>
      <c r="DV29" s="643"/>
      <c r="DW29" s="646">
        <v>14.6</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86711</v>
      </c>
      <c r="S30" s="644"/>
      <c r="T30" s="644"/>
      <c r="U30" s="644"/>
      <c r="V30" s="644"/>
      <c r="W30" s="644"/>
      <c r="X30" s="644"/>
      <c r="Y30" s="645"/>
      <c r="Z30" s="703">
        <v>0.3</v>
      </c>
      <c r="AA30" s="703"/>
      <c r="AB30" s="703"/>
      <c r="AC30" s="703"/>
      <c r="AD30" s="704" t="s">
        <v>239</v>
      </c>
      <c r="AE30" s="704"/>
      <c r="AF30" s="704"/>
      <c r="AG30" s="704"/>
      <c r="AH30" s="704"/>
      <c r="AI30" s="704"/>
      <c r="AJ30" s="704"/>
      <c r="AK30" s="704"/>
      <c r="AL30" s="646" t="s">
        <v>252</v>
      </c>
      <c r="AM30" s="647"/>
      <c r="AN30" s="647"/>
      <c r="AO30" s="705"/>
      <c r="AP30" s="731" t="s">
        <v>304</v>
      </c>
      <c r="AQ30" s="732"/>
      <c r="AR30" s="732"/>
      <c r="AS30" s="732"/>
      <c r="AT30" s="737" t="s">
        <v>305</v>
      </c>
      <c r="AU30" s="210"/>
      <c r="AV30" s="210"/>
      <c r="AW30" s="210"/>
      <c r="AX30" s="740" t="s">
        <v>180</v>
      </c>
      <c r="AY30" s="741"/>
      <c r="AZ30" s="741"/>
      <c r="BA30" s="741"/>
      <c r="BB30" s="741"/>
      <c r="BC30" s="741"/>
      <c r="BD30" s="741"/>
      <c r="BE30" s="741"/>
      <c r="BF30" s="742"/>
      <c r="BG30" s="721">
        <v>98.8</v>
      </c>
      <c r="BH30" s="722"/>
      <c r="BI30" s="722"/>
      <c r="BJ30" s="722"/>
      <c r="BK30" s="722"/>
      <c r="BL30" s="722"/>
      <c r="BM30" s="723">
        <v>94.7</v>
      </c>
      <c r="BN30" s="722"/>
      <c r="BO30" s="722"/>
      <c r="BP30" s="722"/>
      <c r="BQ30" s="724"/>
      <c r="BR30" s="721">
        <v>98.6</v>
      </c>
      <c r="BS30" s="722"/>
      <c r="BT30" s="722"/>
      <c r="BU30" s="722"/>
      <c r="BV30" s="722"/>
      <c r="BW30" s="722"/>
      <c r="BX30" s="723">
        <v>94.6</v>
      </c>
      <c r="BY30" s="722"/>
      <c r="BZ30" s="722"/>
      <c r="CA30" s="722"/>
      <c r="CB30" s="724"/>
      <c r="CD30" s="727"/>
      <c r="CE30" s="728"/>
      <c r="CF30" s="685" t="s">
        <v>306</v>
      </c>
      <c r="CG30" s="682"/>
      <c r="CH30" s="682"/>
      <c r="CI30" s="682"/>
      <c r="CJ30" s="682"/>
      <c r="CK30" s="682"/>
      <c r="CL30" s="682"/>
      <c r="CM30" s="682"/>
      <c r="CN30" s="682"/>
      <c r="CO30" s="682"/>
      <c r="CP30" s="682"/>
      <c r="CQ30" s="683"/>
      <c r="CR30" s="641">
        <v>3415170</v>
      </c>
      <c r="CS30" s="644"/>
      <c r="CT30" s="644"/>
      <c r="CU30" s="644"/>
      <c r="CV30" s="644"/>
      <c r="CW30" s="644"/>
      <c r="CX30" s="644"/>
      <c r="CY30" s="645"/>
      <c r="CZ30" s="646">
        <v>11</v>
      </c>
      <c r="DA30" s="675"/>
      <c r="DB30" s="675"/>
      <c r="DC30" s="676"/>
      <c r="DD30" s="649">
        <v>3267006</v>
      </c>
      <c r="DE30" s="644"/>
      <c r="DF30" s="644"/>
      <c r="DG30" s="644"/>
      <c r="DH30" s="644"/>
      <c r="DI30" s="644"/>
      <c r="DJ30" s="644"/>
      <c r="DK30" s="645"/>
      <c r="DL30" s="649">
        <v>2546906</v>
      </c>
      <c r="DM30" s="644"/>
      <c r="DN30" s="644"/>
      <c r="DO30" s="644"/>
      <c r="DP30" s="644"/>
      <c r="DQ30" s="644"/>
      <c r="DR30" s="644"/>
      <c r="DS30" s="644"/>
      <c r="DT30" s="644"/>
      <c r="DU30" s="644"/>
      <c r="DV30" s="645"/>
      <c r="DW30" s="646">
        <v>13.6</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501017</v>
      </c>
      <c r="S31" s="644"/>
      <c r="T31" s="644"/>
      <c r="U31" s="644"/>
      <c r="V31" s="644"/>
      <c r="W31" s="644"/>
      <c r="X31" s="644"/>
      <c r="Y31" s="645"/>
      <c r="Z31" s="703">
        <v>1.6</v>
      </c>
      <c r="AA31" s="703"/>
      <c r="AB31" s="703"/>
      <c r="AC31" s="703"/>
      <c r="AD31" s="704" t="s">
        <v>239</v>
      </c>
      <c r="AE31" s="704"/>
      <c r="AF31" s="704"/>
      <c r="AG31" s="704"/>
      <c r="AH31" s="704"/>
      <c r="AI31" s="704"/>
      <c r="AJ31" s="704"/>
      <c r="AK31" s="704"/>
      <c r="AL31" s="646" t="s">
        <v>168</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99.3</v>
      </c>
      <c r="BH31" s="642"/>
      <c r="BI31" s="642"/>
      <c r="BJ31" s="642"/>
      <c r="BK31" s="642"/>
      <c r="BL31" s="642"/>
      <c r="BM31" s="647">
        <v>97.3</v>
      </c>
      <c r="BN31" s="720"/>
      <c r="BO31" s="720"/>
      <c r="BP31" s="720"/>
      <c r="BQ31" s="681"/>
      <c r="BR31" s="719">
        <v>99.2</v>
      </c>
      <c r="BS31" s="642"/>
      <c r="BT31" s="642"/>
      <c r="BU31" s="642"/>
      <c r="BV31" s="642"/>
      <c r="BW31" s="642"/>
      <c r="BX31" s="647">
        <v>97.1</v>
      </c>
      <c r="BY31" s="720"/>
      <c r="BZ31" s="720"/>
      <c r="CA31" s="720"/>
      <c r="CB31" s="681"/>
      <c r="CD31" s="727"/>
      <c r="CE31" s="728"/>
      <c r="CF31" s="685" t="s">
        <v>310</v>
      </c>
      <c r="CG31" s="682"/>
      <c r="CH31" s="682"/>
      <c r="CI31" s="682"/>
      <c r="CJ31" s="682"/>
      <c r="CK31" s="682"/>
      <c r="CL31" s="682"/>
      <c r="CM31" s="682"/>
      <c r="CN31" s="682"/>
      <c r="CO31" s="682"/>
      <c r="CP31" s="682"/>
      <c r="CQ31" s="683"/>
      <c r="CR31" s="641">
        <v>222035</v>
      </c>
      <c r="CS31" s="642"/>
      <c r="CT31" s="642"/>
      <c r="CU31" s="642"/>
      <c r="CV31" s="642"/>
      <c r="CW31" s="642"/>
      <c r="CX31" s="642"/>
      <c r="CY31" s="643"/>
      <c r="CZ31" s="646">
        <v>0.7</v>
      </c>
      <c r="DA31" s="675"/>
      <c r="DB31" s="675"/>
      <c r="DC31" s="676"/>
      <c r="DD31" s="649">
        <v>200360</v>
      </c>
      <c r="DE31" s="642"/>
      <c r="DF31" s="642"/>
      <c r="DG31" s="642"/>
      <c r="DH31" s="642"/>
      <c r="DI31" s="642"/>
      <c r="DJ31" s="642"/>
      <c r="DK31" s="643"/>
      <c r="DL31" s="649">
        <v>200360</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110537</v>
      </c>
      <c r="S32" s="644"/>
      <c r="T32" s="644"/>
      <c r="U32" s="644"/>
      <c r="V32" s="644"/>
      <c r="W32" s="644"/>
      <c r="X32" s="644"/>
      <c r="Y32" s="645"/>
      <c r="Z32" s="703">
        <v>0.3</v>
      </c>
      <c r="AA32" s="703"/>
      <c r="AB32" s="703"/>
      <c r="AC32" s="703"/>
      <c r="AD32" s="704" t="s">
        <v>252</v>
      </c>
      <c r="AE32" s="704"/>
      <c r="AF32" s="704"/>
      <c r="AG32" s="704"/>
      <c r="AH32" s="704"/>
      <c r="AI32" s="704"/>
      <c r="AJ32" s="704"/>
      <c r="AK32" s="704"/>
      <c r="AL32" s="646" t="s">
        <v>168</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98.5</v>
      </c>
      <c r="BH32" s="657"/>
      <c r="BI32" s="657"/>
      <c r="BJ32" s="657"/>
      <c r="BK32" s="657"/>
      <c r="BL32" s="657"/>
      <c r="BM32" s="701">
        <v>92.8</v>
      </c>
      <c r="BN32" s="657"/>
      <c r="BO32" s="657"/>
      <c r="BP32" s="657"/>
      <c r="BQ32" s="694"/>
      <c r="BR32" s="718">
        <v>98.1</v>
      </c>
      <c r="BS32" s="657"/>
      <c r="BT32" s="657"/>
      <c r="BU32" s="657"/>
      <c r="BV32" s="657"/>
      <c r="BW32" s="657"/>
      <c r="BX32" s="701">
        <v>92.6</v>
      </c>
      <c r="BY32" s="657"/>
      <c r="BZ32" s="657"/>
      <c r="CA32" s="657"/>
      <c r="CB32" s="694"/>
      <c r="CD32" s="729"/>
      <c r="CE32" s="730"/>
      <c r="CF32" s="685" t="s">
        <v>313</v>
      </c>
      <c r="CG32" s="682"/>
      <c r="CH32" s="682"/>
      <c r="CI32" s="682"/>
      <c r="CJ32" s="682"/>
      <c r="CK32" s="682"/>
      <c r="CL32" s="682"/>
      <c r="CM32" s="682"/>
      <c r="CN32" s="682"/>
      <c r="CO32" s="682"/>
      <c r="CP32" s="682"/>
      <c r="CQ32" s="683"/>
      <c r="CR32" s="641" t="s">
        <v>168</v>
      </c>
      <c r="CS32" s="644"/>
      <c r="CT32" s="644"/>
      <c r="CU32" s="644"/>
      <c r="CV32" s="644"/>
      <c r="CW32" s="644"/>
      <c r="CX32" s="644"/>
      <c r="CY32" s="645"/>
      <c r="CZ32" s="646" t="s">
        <v>168</v>
      </c>
      <c r="DA32" s="675"/>
      <c r="DB32" s="675"/>
      <c r="DC32" s="676"/>
      <c r="DD32" s="649" t="s">
        <v>239</v>
      </c>
      <c r="DE32" s="644"/>
      <c r="DF32" s="644"/>
      <c r="DG32" s="644"/>
      <c r="DH32" s="644"/>
      <c r="DI32" s="644"/>
      <c r="DJ32" s="644"/>
      <c r="DK32" s="645"/>
      <c r="DL32" s="649" t="s">
        <v>168</v>
      </c>
      <c r="DM32" s="644"/>
      <c r="DN32" s="644"/>
      <c r="DO32" s="644"/>
      <c r="DP32" s="644"/>
      <c r="DQ32" s="644"/>
      <c r="DR32" s="644"/>
      <c r="DS32" s="644"/>
      <c r="DT32" s="644"/>
      <c r="DU32" s="644"/>
      <c r="DV32" s="645"/>
      <c r="DW32" s="646" t="s">
        <v>239</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1786709</v>
      </c>
      <c r="S33" s="644"/>
      <c r="T33" s="644"/>
      <c r="U33" s="644"/>
      <c r="V33" s="644"/>
      <c r="W33" s="644"/>
      <c r="X33" s="644"/>
      <c r="Y33" s="645"/>
      <c r="Z33" s="703">
        <v>5.5</v>
      </c>
      <c r="AA33" s="703"/>
      <c r="AB33" s="703"/>
      <c r="AC33" s="703"/>
      <c r="AD33" s="704" t="s">
        <v>168</v>
      </c>
      <c r="AE33" s="704"/>
      <c r="AF33" s="704"/>
      <c r="AG33" s="704"/>
      <c r="AH33" s="704"/>
      <c r="AI33" s="704"/>
      <c r="AJ33" s="704"/>
      <c r="AK33" s="704"/>
      <c r="AL33" s="646" t="s">
        <v>239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13096996</v>
      </c>
      <c r="CS33" s="642"/>
      <c r="CT33" s="642"/>
      <c r="CU33" s="642"/>
      <c r="CV33" s="642"/>
      <c r="CW33" s="642"/>
      <c r="CX33" s="642"/>
      <c r="CY33" s="643"/>
      <c r="CZ33" s="646">
        <v>42.3</v>
      </c>
      <c r="DA33" s="675"/>
      <c r="DB33" s="675"/>
      <c r="DC33" s="676"/>
      <c r="DD33" s="649">
        <v>10431532</v>
      </c>
      <c r="DE33" s="642"/>
      <c r="DF33" s="642"/>
      <c r="DG33" s="642"/>
      <c r="DH33" s="642"/>
      <c r="DI33" s="642"/>
      <c r="DJ33" s="642"/>
      <c r="DK33" s="643"/>
      <c r="DL33" s="649">
        <v>8722009</v>
      </c>
      <c r="DM33" s="642"/>
      <c r="DN33" s="642"/>
      <c r="DO33" s="642"/>
      <c r="DP33" s="642"/>
      <c r="DQ33" s="642"/>
      <c r="DR33" s="642"/>
      <c r="DS33" s="642"/>
      <c r="DT33" s="642"/>
      <c r="DU33" s="642"/>
      <c r="DV33" s="643"/>
      <c r="DW33" s="646">
        <v>46.4</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440541</v>
      </c>
      <c r="S34" s="644"/>
      <c r="T34" s="644"/>
      <c r="U34" s="644"/>
      <c r="V34" s="644"/>
      <c r="W34" s="644"/>
      <c r="X34" s="644"/>
      <c r="Y34" s="645"/>
      <c r="Z34" s="703">
        <v>1.4</v>
      </c>
      <c r="AA34" s="703"/>
      <c r="AB34" s="703"/>
      <c r="AC34" s="703"/>
      <c r="AD34" s="704">
        <v>31709</v>
      </c>
      <c r="AE34" s="704"/>
      <c r="AF34" s="704"/>
      <c r="AG34" s="704"/>
      <c r="AH34" s="704"/>
      <c r="AI34" s="704"/>
      <c r="AJ34" s="704"/>
      <c r="AK34" s="704"/>
      <c r="AL34" s="646">
        <v>0.2</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3721795</v>
      </c>
      <c r="CS34" s="644"/>
      <c r="CT34" s="644"/>
      <c r="CU34" s="644"/>
      <c r="CV34" s="644"/>
      <c r="CW34" s="644"/>
      <c r="CX34" s="644"/>
      <c r="CY34" s="645"/>
      <c r="CZ34" s="646">
        <v>12</v>
      </c>
      <c r="DA34" s="675"/>
      <c r="DB34" s="675"/>
      <c r="DC34" s="676"/>
      <c r="DD34" s="649">
        <v>2896137</v>
      </c>
      <c r="DE34" s="644"/>
      <c r="DF34" s="644"/>
      <c r="DG34" s="644"/>
      <c r="DH34" s="644"/>
      <c r="DI34" s="644"/>
      <c r="DJ34" s="644"/>
      <c r="DK34" s="645"/>
      <c r="DL34" s="649">
        <v>2474244</v>
      </c>
      <c r="DM34" s="644"/>
      <c r="DN34" s="644"/>
      <c r="DO34" s="644"/>
      <c r="DP34" s="644"/>
      <c r="DQ34" s="644"/>
      <c r="DR34" s="644"/>
      <c r="DS34" s="644"/>
      <c r="DT34" s="644"/>
      <c r="DU34" s="644"/>
      <c r="DV34" s="645"/>
      <c r="DW34" s="646">
        <v>13.2</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4001900</v>
      </c>
      <c r="S35" s="644"/>
      <c r="T35" s="644"/>
      <c r="U35" s="644"/>
      <c r="V35" s="644"/>
      <c r="W35" s="644"/>
      <c r="X35" s="644"/>
      <c r="Y35" s="645"/>
      <c r="Z35" s="703">
        <v>12.4</v>
      </c>
      <c r="AA35" s="703"/>
      <c r="AB35" s="703"/>
      <c r="AC35" s="703"/>
      <c r="AD35" s="704" t="s">
        <v>239</v>
      </c>
      <c r="AE35" s="704"/>
      <c r="AF35" s="704"/>
      <c r="AG35" s="704"/>
      <c r="AH35" s="704"/>
      <c r="AI35" s="704"/>
      <c r="AJ35" s="704"/>
      <c r="AK35" s="704"/>
      <c r="AL35" s="646" t="s">
        <v>168</v>
      </c>
      <c r="AM35" s="647"/>
      <c r="AN35" s="647"/>
      <c r="AO35" s="705"/>
      <c r="AP35" s="214"/>
      <c r="AQ35" s="709" t="s">
        <v>321</v>
      </c>
      <c r="AR35" s="710"/>
      <c r="AS35" s="710"/>
      <c r="AT35" s="710"/>
      <c r="AU35" s="710"/>
      <c r="AV35" s="710"/>
      <c r="AW35" s="710"/>
      <c r="AX35" s="710"/>
      <c r="AY35" s="711"/>
      <c r="AZ35" s="706">
        <v>5042402</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683684</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542051</v>
      </c>
      <c r="CS35" s="642"/>
      <c r="CT35" s="642"/>
      <c r="CU35" s="642"/>
      <c r="CV35" s="642"/>
      <c r="CW35" s="642"/>
      <c r="CX35" s="642"/>
      <c r="CY35" s="643"/>
      <c r="CZ35" s="646">
        <v>1.8</v>
      </c>
      <c r="DA35" s="675"/>
      <c r="DB35" s="675"/>
      <c r="DC35" s="676"/>
      <c r="DD35" s="649">
        <v>395509</v>
      </c>
      <c r="DE35" s="642"/>
      <c r="DF35" s="642"/>
      <c r="DG35" s="642"/>
      <c r="DH35" s="642"/>
      <c r="DI35" s="642"/>
      <c r="DJ35" s="642"/>
      <c r="DK35" s="643"/>
      <c r="DL35" s="649">
        <v>204847</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168</v>
      </c>
      <c r="S36" s="644"/>
      <c r="T36" s="644"/>
      <c r="U36" s="644"/>
      <c r="V36" s="644"/>
      <c r="W36" s="644"/>
      <c r="X36" s="644"/>
      <c r="Y36" s="645"/>
      <c r="Z36" s="703" t="s">
        <v>239</v>
      </c>
      <c r="AA36" s="703"/>
      <c r="AB36" s="703"/>
      <c r="AC36" s="703"/>
      <c r="AD36" s="704" t="s">
        <v>168</v>
      </c>
      <c r="AE36" s="704"/>
      <c r="AF36" s="704"/>
      <c r="AG36" s="704"/>
      <c r="AH36" s="704"/>
      <c r="AI36" s="704"/>
      <c r="AJ36" s="704"/>
      <c r="AK36" s="704"/>
      <c r="AL36" s="646" t="s">
        <v>239</v>
      </c>
      <c r="AM36" s="647"/>
      <c r="AN36" s="647"/>
      <c r="AO36" s="705"/>
      <c r="AQ36" s="678" t="s">
        <v>325</v>
      </c>
      <c r="AR36" s="679"/>
      <c r="AS36" s="679"/>
      <c r="AT36" s="679"/>
      <c r="AU36" s="679"/>
      <c r="AV36" s="679"/>
      <c r="AW36" s="679"/>
      <c r="AX36" s="679"/>
      <c r="AY36" s="680"/>
      <c r="AZ36" s="641">
        <v>2076390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584301</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3463193</v>
      </c>
      <c r="CS36" s="644"/>
      <c r="CT36" s="644"/>
      <c r="CU36" s="644"/>
      <c r="CV36" s="644"/>
      <c r="CW36" s="644"/>
      <c r="CX36" s="644"/>
      <c r="CY36" s="645"/>
      <c r="CZ36" s="646">
        <v>11.2</v>
      </c>
      <c r="DA36" s="675"/>
      <c r="DB36" s="675"/>
      <c r="DC36" s="676"/>
      <c r="DD36" s="649">
        <v>2771529</v>
      </c>
      <c r="DE36" s="644"/>
      <c r="DF36" s="644"/>
      <c r="DG36" s="644"/>
      <c r="DH36" s="644"/>
      <c r="DI36" s="644"/>
      <c r="DJ36" s="644"/>
      <c r="DK36" s="645"/>
      <c r="DL36" s="649">
        <v>2416187</v>
      </c>
      <c r="DM36" s="644"/>
      <c r="DN36" s="644"/>
      <c r="DO36" s="644"/>
      <c r="DP36" s="644"/>
      <c r="DQ36" s="644"/>
      <c r="DR36" s="644"/>
      <c r="DS36" s="644"/>
      <c r="DT36" s="644"/>
      <c r="DU36" s="644"/>
      <c r="DV36" s="645"/>
      <c r="DW36" s="646">
        <v>12.9</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t="s">
        <v>168</v>
      </c>
      <c r="S37" s="644"/>
      <c r="T37" s="644"/>
      <c r="U37" s="644"/>
      <c r="V37" s="644"/>
      <c r="W37" s="644"/>
      <c r="X37" s="644"/>
      <c r="Y37" s="645"/>
      <c r="Z37" s="703" t="s">
        <v>239</v>
      </c>
      <c r="AA37" s="703"/>
      <c r="AB37" s="703"/>
      <c r="AC37" s="703"/>
      <c r="AD37" s="704" t="s">
        <v>239</v>
      </c>
      <c r="AE37" s="704"/>
      <c r="AF37" s="704"/>
      <c r="AG37" s="704"/>
      <c r="AH37" s="704"/>
      <c r="AI37" s="704"/>
      <c r="AJ37" s="704"/>
      <c r="AK37" s="704"/>
      <c r="AL37" s="646" t="s">
        <v>239</v>
      </c>
      <c r="AM37" s="647"/>
      <c r="AN37" s="647"/>
      <c r="AO37" s="705"/>
      <c r="AQ37" s="678" t="s">
        <v>329</v>
      </c>
      <c r="AR37" s="679"/>
      <c r="AS37" s="679"/>
      <c r="AT37" s="679"/>
      <c r="AU37" s="679"/>
      <c r="AV37" s="679"/>
      <c r="AW37" s="679"/>
      <c r="AX37" s="679"/>
      <c r="AY37" s="680"/>
      <c r="AZ37" s="641">
        <v>756067</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9014</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1261063</v>
      </c>
      <c r="CS37" s="642"/>
      <c r="CT37" s="642"/>
      <c r="CU37" s="642"/>
      <c r="CV37" s="642"/>
      <c r="CW37" s="642"/>
      <c r="CX37" s="642"/>
      <c r="CY37" s="643"/>
      <c r="CZ37" s="646">
        <v>4.0999999999999996</v>
      </c>
      <c r="DA37" s="675"/>
      <c r="DB37" s="675"/>
      <c r="DC37" s="676"/>
      <c r="DD37" s="649">
        <v>1250049</v>
      </c>
      <c r="DE37" s="642"/>
      <c r="DF37" s="642"/>
      <c r="DG37" s="642"/>
      <c r="DH37" s="642"/>
      <c r="DI37" s="642"/>
      <c r="DJ37" s="642"/>
      <c r="DK37" s="643"/>
      <c r="DL37" s="649">
        <v>1214049</v>
      </c>
      <c r="DM37" s="642"/>
      <c r="DN37" s="642"/>
      <c r="DO37" s="642"/>
      <c r="DP37" s="642"/>
      <c r="DQ37" s="642"/>
      <c r="DR37" s="642"/>
      <c r="DS37" s="642"/>
      <c r="DT37" s="642"/>
      <c r="DU37" s="642"/>
      <c r="DV37" s="643"/>
      <c r="DW37" s="646">
        <v>6.5</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32269692</v>
      </c>
      <c r="S38" s="693"/>
      <c r="T38" s="693"/>
      <c r="U38" s="693"/>
      <c r="V38" s="693"/>
      <c r="W38" s="693"/>
      <c r="X38" s="693"/>
      <c r="Y38" s="698"/>
      <c r="Z38" s="699">
        <v>100</v>
      </c>
      <c r="AA38" s="699"/>
      <c r="AB38" s="699"/>
      <c r="AC38" s="699"/>
      <c r="AD38" s="700">
        <v>18793541</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461359</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15235</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4581043</v>
      </c>
      <c r="CS38" s="644"/>
      <c r="CT38" s="644"/>
      <c r="CU38" s="644"/>
      <c r="CV38" s="644"/>
      <c r="CW38" s="644"/>
      <c r="CX38" s="644"/>
      <c r="CY38" s="645"/>
      <c r="CZ38" s="646">
        <v>14.8</v>
      </c>
      <c r="DA38" s="675"/>
      <c r="DB38" s="675"/>
      <c r="DC38" s="676"/>
      <c r="DD38" s="649">
        <v>4196497</v>
      </c>
      <c r="DE38" s="644"/>
      <c r="DF38" s="644"/>
      <c r="DG38" s="644"/>
      <c r="DH38" s="644"/>
      <c r="DI38" s="644"/>
      <c r="DJ38" s="644"/>
      <c r="DK38" s="645"/>
      <c r="DL38" s="649">
        <v>3626731</v>
      </c>
      <c r="DM38" s="644"/>
      <c r="DN38" s="644"/>
      <c r="DO38" s="644"/>
      <c r="DP38" s="644"/>
      <c r="DQ38" s="644"/>
      <c r="DR38" s="644"/>
      <c r="DS38" s="644"/>
      <c r="DT38" s="644"/>
      <c r="DU38" s="644"/>
      <c r="DV38" s="645"/>
      <c r="DW38" s="646">
        <v>19.3</v>
      </c>
      <c r="DX38" s="675"/>
      <c r="DY38" s="675"/>
      <c r="DZ38" s="675"/>
      <c r="EA38" s="675"/>
      <c r="EB38" s="675"/>
      <c r="EC38" s="677"/>
    </row>
    <row r="39" spans="2:133" ht="11.25" customHeight="1">
      <c r="AQ39" s="678" t="s">
        <v>336</v>
      </c>
      <c r="AR39" s="679"/>
      <c r="AS39" s="679"/>
      <c r="AT39" s="679"/>
      <c r="AU39" s="679"/>
      <c r="AV39" s="679"/>
      <c r="AW39" s="679"/>
      <c r="AX39" s="679"/>
      <c r="AY39" s="680"/>
      <c r="AZ39" s="641">
        <v>276</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90</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788914</v>
      </c>
      <c r="CS39" s="642"/>
      <c r="CT39" s="642"/>
      <c r="CU39" s="642"/>
      <c r="CV39" s="642"/>
      <c r="CW39" s="642"/>
      <c r="CX39" s="642"/>
      <c r="CY39" s="643"/>
      <c r="CZ39" s="646">
        <v>2.6</v>
      </c>
      <c r="DA39" s="675"/>
      <c r="DB39" s="675"/>
      <c r="DC39" s="676"/>
      <c r="DD39" s="649">
        <v>171860</v>
      </c>
      <c r="DE39" s="642"/>
      <c r="DF39" s="642"/>
      <c r="DG39" s="642"/>
      <c r="DH39" s="642"/>
      <c r="DI39" s="642"/>
      <c r="DJ39" s="642"/>
      <c r="DK39" s="643"/>
      <c r="DL39" s="649" t="s">
        <v>168</v>
      </c>
      <c r="DM39" s="642"/>
      <c r="DN39" s="642"/>
      <c r="DO39" s="642"/>
      <c r="DP39" s="642"/>
      <c r="DQ39" s="642"/>
      <c r="DR39" s="642"/>
      <c r="DS39" s="642"/>
      <c r="DT39" s="642"/>
      <c r="DU39" s="642"/>
      <c r="DV39" s="643"/>
      <c r="DW39" s="646" t="s">
        <v>168</v>
      </c>
      <c r="DX39" s="675"/>
      <c r="DY39" s="675"/>
      <c r="DZ39" s="675"/>
      <c r="EA39" s="675"/>
      <c r="EB39" s="675"/>
      <c r="EC39" s="677"/>
    </row>
    <row r="40" spans="2:133" ht="11.25" customHeight="1">
      <c r="AQ40" s="678" t="s">
        <v>340</v>
      </c>
      <c r="AR40" s="679"/>
      <c r="AS40" s="679"/>
      <c r="AT40" s="679"/>
      <c r="AU40" s="679"/>
      <c r="AV40" s="679"/>
      <c r="AW40" s="679"/>
      <c r="AX40" s="679"/>
      <c r="AY40" s="680"/>
      <c r="AZ40" s="641">
        <v>514542</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86</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t="s">
        <v>168</v>
      </c>
      <c r="CS40" s="644"/>
      <c r="CT40" s="644"/>
      <c r="CU40" s="644"/>
      <c r="CV40" s="644"/>
      <c r="CW40" s="644"/>
      <c r="CX40" s="644"/>
      <c r="CY40" s="645"/>
      <c r="CZ40" s="646" t="s">
        <v>168</v>
      </c>
      <c r="DA40" s="675"/>
      <c r="DB40" s="675"/>
      <c r="DC40" s="676"/>
      <c r="DD40" s="649" t="s">
        <v>239</v>
      </c>
      <c r="DE40" s="644"/>
      <c r="DF40" s="644"/>
      <c r="DG40" s="644"/>
      <c r="DH40" s="644"/>
      <c r="DI40" s="644"/>
      <c r="DJ40" s="644"/>
      <c r="DK40" s="645"/>
      <c r="DL40" s="649" t="s">
        <v>168</v>
      </c>
      <c r="DM40" s="644"/>
      <c r="DN40" s="644"/>
      <c r="DO40" s="644"/>
      <c r="DP40" s="644"/>
      <c r="DQ40" s="644"/>
      <c r="DR40" s="644"/>
      <c r="DS40" s="644"/>
      <c r="DT40" s="644"/>
      <c r="DU40" s="644"/>
      <c r="DV40" s="645"/>
      <c r="DW40" s="646" t="s">
        <v>168</v>
      </c>
      <c r="DX40" s="675"/>
      <c r="DY40" s="675"/>
      <c r="DZ40" s="675"/>
      <c r="EA40" s="675"/>
      <c r="EB40" s="675"/>
      <c r="EC40" s="677"/>
    </row>
    <row r="41" spans="2:133" ht="11.25" customHeight="1">
      <c r="AQ41" s="690" t="s">
        <v>343</v>
      </c>
      <c r="AR41" s="691"/>
      <c r="AS41" s="691"/>
      <c r="AT41" s="691"/>
      <c r="AU41" s="691"/>
      <c r="AV41" s="691"/>
      <c r="AW41" s="691"/>
      <c r="AX41" s="691"/>
      <c r="AY41" s="692"/>
      <c r="AZ41" s="656">
        <v>1233768</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268</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239</v>
      </c>
      <c r="CS41" s="642"/>
      <c r="CT41" s="642"/>
      <c r="CU41" s="642"/>
      <c r="CV41" s="642"/>
      <c r="CW41" s="642"/>
      <c r="CX41" s="642"/>
      <c r="CY41" s="643"/>
      <c r="CZ41" s="646" t="s">
        <v>168</v>
      </c>
      <c r="DA41" s="675"/>
      <c r="DB41" s="675"/>
      <c r="DC41" s="676"/>
      <c r="DD41" s="649" t="s">
        <v>168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6633454</v>
      </c>
      <c r="CS42" s="644"/>
      <c r="CT42" s="644"/>
      <c r="CU42" s="644"/>
      <c r="CV42" s="644"/>
      <c r="CW42" s="644"/>
      <c r="CX42" s="644"/>
      <c r="CY42" s="645"/>
      <c r="CZ42" s="646">
        <v>21.4</v>
      </c>
      <c r="DA42" s="647"/>
      <c r="DB42" s="647"/>
      <c r="DC42" s="648"/>
      <c r="DD42" s="649">
        <v>662291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24210</v>
      </c>
      <c r="CS43" s="642"/>
      <c r="CT43" s="642"/>
      <c r="CU43" s="642"/>
      <c r="CV43" s="642"/>
      <c r="CW43" s="642"/>
      <c r="CX43" s="642"/>
      <c r="CY43" s="643"/>
      <c r="CZ43" s="646">
        <v>0.1</v>
      </c>
      <c r="DA43" s="675"/>
      <c r="DB43" s="675"/>
      <c r="DC43" s="676"/>
      <c r="DD43" s="649">
        <v>2710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302</v>
      </c>
      <c r="CE44" s="670"/>
      <c r="CF44" s="638" t="s">
        <v>351</v>
      </c>
      <c r="CG44" s="639"/>
      <c r="CH44" s="639"/>
      <c r="CI44" s="639"/>
      <c r="CJ44" s="639"/>
      <c r="CK44" s="639"/>
      <c r="CL44" s="639"/>
      <c r="CM44" s="639"/>
      <c r="CN44" s="639"/>
      <c r="CO44" s="639"/>
      <c r="CP44" s="639"/>
      <c r="CQ44" s="640"/>
      <c r="CR44" s="641">
        <v>6580754</v>
      </c>
      <c r="CS44" s="644"/>
      <c r="CT44" s="644"/>
      <c r="CU44" s="644"/>
      <c r="CV44" s="644"/>
      <c r="CW44" s="644"/>
      <c r="CX44" s="644"/>
      <c r="CY44" s="645"/>
      <c r="CZ44" s="646">
        <v>21.3</v>
      </c>
      <c r="DA44" s="647"/>
      <c r="DB44" s="647"/>
      <c r="DC44" s="648"/>
      <c r="DD44" s="649">
        <v>627961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2706322</v>
      </c>
      <c r="CS45" s="642"/>
      <c r="CT45" s="642"/>
      <c r="CU45" s="642"/>
      <c r="CV45" s="642"/>
      <c r="CW45" s="642"/>
      <c r="CX45" s="642"/>
      <c r="CY45" s="643"/>
      <c r="CZ45" s="646">
        <v>8.8000000000000007</v>
      </c>
      <c r="DA45" s="675"/>
      <c r="DB45" s="675"/>
      <c r="DC45" s="676"/>
      <c r="DD45" s="649">
        <v>55455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3632678</v>
      </c>
      <c r="CS46" s="644"/>
      <c r="CT46" s="644"/>
      <c r="CU46" s="644"/>
      <c r="CV46" s="644"/>
      <c r="CW46" s="644"/>
      <c r="CX46" s="644"/>
      <c r="CY46" s="645"/>
      <c r="CZ46" s="646">
        <v>11.7</v>
      </c>
      <c r="DA46" s="647"/>
      <c r="DB46" s="647"/>
      <c r="DC46" s="648"/>
      <c r="DD46" s="649">
        <v>565414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v>52700</v>
      </c>
      <c r="CS47" s="642"/>
      <c r="CT47" s="642"/>
      <c r="CU47" s="642"/>
      <c r="CV47" s="642"/>
      <c r="CW47" s="642"/>
      <c r="CX47" s="642"/>
      <c r="CY47" s="643"/>
      <c r="CZ47" s="646">
        <v>0.2</v>
      </c>
      <c r="DA47" s="675"/>
      <c r="DB47" s="675"/>
      <c r="DC47" s="676"/>
      <c r="DD47" s="649">
        <v>34330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c r="CD48" s="673"/>
      <c r="CE48" s="674"/>
      <c r="CF48" s="638" t="s">
        <v>355</v>
      </c>
      <c r="CG48" s="639"/>
      <c r="CH48" s="639"/>
      <c r="CI48" s="639"/>
      <c r="CJ48" s="639"/>
      <c r="CK48" s="639"/>
      <c r="CL48" s="639"/>
      <c r="CM48" s="639"/>
      <c r="CN48" s="639"/>
      <c r="CO48" s="639"/>
      <c r="CP48" s="639"/>
      <c r="CQ48" s="640"/>
      <c r="CR48" s="641" t="s">
        <v>168</v>
      </c>
      <c r="CS48" s="644"/>
      <c r="CT48" s="644"/>
      <c r="CU48" s="644"/>
      <c r="CV48" s="644"/>
      <c r="CW48" s="644"/>
      <c r="CX48" s="644"/>
      <c r="CY48" s="645"/>
      <c r="CZ48" s="646" t="s">
        <v>168</v>
      </c>
      <c r="DA48" s="647"/>
      <c r="DB48" s="647"/>
      <c r="DC48" s="648"/>
      <c r="DD48" s="649" t="s">
        <v>168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30928331</v>
      </c>
      <c r="CS49" s="657"/>
      <c r="CT49" s="657"/>
      <c r="CU49" s="657"/>
      <c r="CV49" s="657"/>
      <c r="CW49" s="657"/>
      <c r="CX49" s="657"/>
      <c r="CY49" s="658"/>
      <c r="CZ49" s="659">
        <v>100</v>
      </c>
      <c r="DA49" s="660"/>
      <c r="DB49" s="660"/>
      <c r="DC49" s="661"/>
      <c r="DD49" s="662">
        <v>19988680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row r="51" spans="82:133" ht="10.8" hidden="1"/>
    <row r="52" spans="82:133" ht="10.8" hidden="1"/>
    <row r="53" spans="82:133" ht="10.8" hidden="1"/>
  </sheetData>
  <sheetProtection algorithmName="SHA-512" hashValue="tGB8uGnC7njh7OhHxVhW3R/l2TrUIBtNOq9msZGrSlV0MM10xY9ZL0M4k1I3ablA60mHcaGWCzBApvCWasMkUA==" saltValue="y+ODxWTk7+JWAwKFHUg5+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cols>
    <col min="1" max="130" width="2.77734375" style="269" customWidth="1"/>
    <col min="131" max="131" width="1.6640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32269</v>
      </c>
      <c r="R7" s="1174"/>
      <c r="S7" s="1174"/>
      <c r="T7" s="1174"/>
      <c r="U7" s="1174"/>
      <c r="V7" s="1174">
        <v>30928</v>
      </c>
      <c r="W7" s="1174"/>
      <c r="X7" s="1174"/>
      <c r="Y7" s="1174"/>
      <c r="Z7" s="1174"/>
      <c r="AA7" s="1174">
        <v>1341</v>
      </c>
      <c r="AB7" s="1174"/>
      <c r="AC7" s="1174"/>
      <c r="AD7" s="1174"/>
      <c r="AE7" s="1175"/>
      <c r="AF7" s="1176">
        <v>1064</v>
      </c>
      <c r="AG7" s="1177"/>
      <c r="AH7" s="1177"/>
      <c r="AI7" s="1177"/>
      <c r="AJ7" s="1178"/>
      <c r="AK7" s="1160">
        <v>111</v>
      </c>
      <c r="AL7" s="1161"/>
      <c r="AM7" s="1161"/>
      <c r="AN7" s="1161"/>
      <c r="AO7" s="1161"/>
      <c r="AP7" s="1161">
        <v>23589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595</v>
      </c>
      <c r="BT7" s="1165"/>
      <c r="BU7" s="1165"/>
      <c r="BV7" s="1165"/>
      <c r="BW7" s="1165"/>
      <c r="BX7" s="1165"/>
      <c r="BY7" s="1165"/>
      <c r="BZ7" s="1165"/>
      <c r="CA7" s="1165"/>
      <c r="CB7" s="1165"/>
      <c r="CC7" s="1165"/>
      <c r="CD7" s="1165"/>
      <c r="CE7" s="1165"/>
      <c r="CF7" s="1165"/>
      <c r="CG7" s="1166"/>
      <c r="CH7" s="1157">
        <v>15</v>
      </c>
      <c r="CI7" s="1158"/>
      <c r="CJ7" s="1158"/>
      <c r="CK7" s="1158"/>
      <c r="CL7" s="1159"/>
      <c r="CM7" s="1157">
        <v>111</v>
      </c>
      <c r="CN7" s="1158"/>
      <c r="CO7" s="1158"/>
      <c r="CP7" s="1158"/>
      <c r="CQ7" s="1159"/>
      <c r="CR7" s="1157">
        <v>27</v>
      </c>
      <c r="CS7" s="1158"/>
      <c r="CT7" s="1158"/>
      <c r="CU7" s="1158"/>
      <c r="CV7" s="1159"/>
      <c r="CW7" s="1157" t="s">
        <v>598</v>
      </c>
      <c r="CX7" s="1158"/>
      <c r="CY7" s="1158"/>
      <c r="CZ7" s="1158"/>
      <c r="DA7" s="1159"/>
      <c r="DB7" s="1157" t="s">
        <v>599</v>
      </c>
      <c r="DC7" s="1158"/>
      <c r="DD7" s="1158"/>
      <c r="DE7" s="1158"/>
      <c r="DF7" s="1159"/>
      <c r="DG7" s="1157" t="s">
        <v>599</v>
      </c>
      <c r="DH7" s="1158"/>
      <c r="DI7" s="1158"/>
      <c r="DJ7" s="1158"/>
      <c r="DK7" s="1159"/>
      <c r="DL7" s="1157" t="s">
        <v>599</v>
      </c>
      <c r="DM7" s="1158"/>
      <c r="DN7" s="1158"/>
      <c r="DO7" s="1158"/>
      <c r="DP7" s="1159"/>
      <c r="DQ7" s="1157" t="s">
        <v>599</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596</v>
      </c>
      <c r="BT8" s="1084"/>
      <c r="BU8" s="1084"/>
      <c r="BV8" s="1084"/>
      <c r="BW8" s="1084"/>
      <c r="BX8" s="1084"/>
      <c r="BY8" s="1084"/>
      <c r="BZ8" s="1084"/>
      <c r="CA8" s="1084"/>
      <c r="CB8" s="1084"/>
      <c r="CC8" s="1084"/>
      <c r="CD8" s="1084"/>
      <c r="CE8" s="1084"/>
      <c r="CF8" s="1084"/>
      <c r="CG8" s="1085"/>
      <c r="CH8" s="1058">
        <v>-5</v>
      </c>
      <c r="CI8" s="1059"/>
      <c r="CJ8" s="1059"/>
      <c r="CK8" s="1059"/>
      <c r="CL8" s="1060"/>
      <c r="CM8" s="1058" t="s">
        <v>599</v>
      </c>
      <c r="CN8" s="1059"/>
      <c r="CO8" s="1059"/>
      <c r="CP8" s="1059"/>
      <c r="CQ8" s="1060"/>
      <c r="CR8" s="1058">
        <v>28</v>
      </c>
      <c r="CS8" s="1059"/>
      <c r="CT8" s="1059"/>
      <c r="CU8" s="1059"/>
      <c r="CV8" s="1060"/>
      <c r="CW8" s="1058" t="s">
        <v>599</v>
      </c>
      <c r="CX8" s="1059"/>
      <c r="CY8" s="1059"/>
      <c r="CZ8" s="1059"/>
      <c r="DA8" s="1060"/>
      <c r="DB8" s="1058" t="s">
        <v>599</v>
      </c>
      <c r="DC8" s="1059"/>
      <c r="DD8" s="1059"/>
      <c r="DE8" s="1059"/>
      <c r="DF8" s="1060"/>
      <c r="DG8" s="1058" t="s">
        <v>599</v>
      </c>
      <c r="DH8" s="1059"/>
      <c r="DI8" s="1059"/>
      <c r="DJ8" s="1059"/>
      <c r="DK8" s="1060"/>
      <c r="DL8" s="1058" t="s">
        <v>599</v>
      </c>
      <c r="DM8" s="1059"/>
      <c r="DN8" s="1059"/>
      <c r="DO8" s="1059"/>
      <c r="DP8" s="1060"/>
      <c r="DQ8" s="1058" t="s">
        <v>599</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597</v>
      </c>
      <c r="BT9" s="1084"/>
      <c r="BU9" s="1084"/>
      <c r="BV9" s="1084"/>
      <c r="BW9" s="1084"/>
      <c r="BX9" s="1084"/>
      <c r="BY9" s="1084"/>
      <c r="BZ9" s="1084"/>
      <c r="CA9" s="1084"/>
      <c r="CB9" s="1084"/>
      <c r="CC9" s="1084"/>
      <c r="CD9" s="1084"/>
      <c r="CE9" s="1084"/>
      <c r="CF9" s="1084"/>
      <c r="CG9" s="1085"/>
      <c r="CH9" s="1058">
        <v>9</v>
      </c>
      <c r="CI9" s="1059"/>
      <c r="CJ9" s="1059"/>
      <c r="CK9" s="1059"/>
      <c r="CL9" s="1060"/>
      <c r="CM9" s="1058">
        <v>176</v>
      </c>
      <c r="CN9" s="1059"/>
      <c r="CO9" s="1059"/>
      <c r="CP9" s="1059"/>
      <c r="CQ9" s="1060"/>
      <c r="CR9" s="1058">
        <v>32</v>
      </c>
      <c r="CS9" s="1059"/>
      <c r="CT9" s="1059"/>
      <c r="CU9" s="1059"/>
      <c r="CV9" s="1060"/>
      <c r="CW9" s="1058" t="s">
        <v>599</v>
      </c>
      <c r="CX9" s="1059"/>
      <c r="CY9" s="1059"/>
      <c r="CZ9" s="1059"/>
      <c r="DA9" s="1060"/>
      <c r="DB9" s="1058" t="s">
        <v>599</v>
      </c>
      <c r="DC9" s="1059"/>
      <c r="DD9" s="1059"/>
      <c r="DE9" s="1059"/>
      <c r="DF9" s="1060"/>
      <c r="DG9" s="1058" t="s">
        <v>600</v>
      </c>
      <c r="DH9" s="1059"/>
      <c r="DI9" s="1059"/>
      <c r="DJ9" s="1059"/>
      <c r="DK9" s="1060"/>
      <c r="DL9" s="1058" t="s">
        <v>599</v>
      </c>
      <c r="DM9" s="1059"/>
      <c r="DN9" s="1059"/>
      <c r="DO9" s="1059"/>
      <c r="DP9" s="1060"/>
      <c r="DQ9" s="1058" t="s">
        <v>599</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381</v>
      </c>
      <c r="B23" s="1013" t="s">
        <v>382</v>
      </c>
      <c r="C23" s="1014"/>
      <c r="D23" s="1014"/>
      <c r="E23" s="1014"/>
      <c r="F23" s="1014"/>
      <c r="G23" s="1014"/>
      <c r="H23" s="1014"/>
      <c r="I23" s="1014"/>
      <c r="J23" s="1014"/>
      <c r="K23" s="1014"/>
      <c r="L23" s="1014"/>
      <c r="M23" s="1014"/>
      <c r="N23" s="1014"/>
      <c r="O23" s="1014"/>
      <c r="P23" s="1015"/>
      <c r="Q23" s="1137">
        <v>32269</v>
      </c>
      <c r="R23" s="1138"/>
      <c r="S23" s="1138"/>
      <c r="T23" s="1138"/>
      <c r="U23" s="1138"/>
      <c r="V23" s="1138">
        <v>30928</v>
      </c>
      <c r="W23" s="1138"/>
      <c r="X23" s="1138"/>
      <c r="Y23" s="1138"/>
      <c r="Z23" s="1138"/>
      <c r="AA23" s="1138">
        <v>1341</v>
      </c>
      <c r="AB23" s="1138"/>
      <c r="AC23" s="1138"/>
      <c r="AD23" s="1138"/>
      <c r="AE23" s="1139"/>
      <c r="AF23" s="1140">
        <v>1064</v>
      </c>
      <c r="AG23" s="1138"/>
      <c r="AH23" s="1138"/>
      <c r="AI23" s="1138"/>
      <c r="AJ23" s="1141"/>
      <c r="AK23" s="1142"/>
      <c r="AL23" s="1143"/>
      <c r="AM23" s="1143"/>
      <c r="AN23" s="1143"/>
      <c r="AO23" s="1143"/>
      <c r="AP23" s="1138">
        <v>23589</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7631</v>
      </c>
      <c r="R28" s="1123"/>
      <c r="S28" s="1123"/>
      <c r="T28" s="1123"/>
      <c r="U28" s="1123"/>
      <c r="V28" s="1123">
        <v>6947</v>
      </c>
      <c r="W28" s="1123"/>
      <c r="X28" s="1123"/>
      <c r="Y28" s="1123"/>
      <c r="Z28" s="1123"/>
      <c r="AA28" s="1123">
        <v>684</v>
      </c>
      <c r="AB28" s="1123"/>
      <c r="AC28" s="1123"/>
      <c r="AD28" s="1123"/>
      <c r="AE28" s="1124"/>
      <c r="AF28" s="1125">
        <v>684</v>
      </c>
      <c r="AG28" s="1123"/>
      <c r="AH28" s="1123"/>
      <c r="AI28" s="1123"/>
      <c r="AJ28" s="1126"/>
      <c r="AK28" s="1127">
        <v>511</v>
      </c>
      <c r="AL28" s="1115"/>
      <c r="AM28" s="1115"/>
      <c r="AN28" s="1115"/>
      <c r="AO28" s="1115"/>
      <c r="AP28" s="1115" t="s">
        <v>578</v>
      </c>
      <c r="AQ28" s="1115"/>
      <c r="AR28" s="1115"/>
      <c r="AS28" s="1115"/>
      <c r="AT28" s="1115"/>
      <c r="AU28" s="1115" t="s">
        <v>578</v>
      </c>
      <c r="AV28" s="1115"/>
      <c r="AW28" s="1115"/>
      <c r="AX28" s="1115"/>
      <c r="AY28" s="1115"/>
      <c r="AZ28" s="1116" t="s">
        <v>578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135</v>
      </c>
      <c r="R29" s="1113"/>
      <c r="S29" s="1113"/>
      <c r="T29" s="1113"/>
      <c r="U29" s="1113"/>
      <c r="V29" s="1113">
        <v>117</v>
      </c>
      <c r="W29" s="1113"/>
      <c r="X29" s="1113"/>
      <c r="Y29" s="1113"/>
      <c r="Z29" s="1113"/>
      <c r="AA29" s="1113">
        <v>18</v>
      </c>
      <c r="AB29" s="1113"/>
      <c r="AC29" s="1113"/>
      <c r="AD29" s="1113"/>
      <c r="AE29" s="1114"/>
      <c r="AF29" s="1088">
        <v>18</v>
      </c>
      <c r="AG29" s="1089"/>
      <c r="AH29" s="1089"/>
      <c r="AI29" s="1089"/>
      <c r="AJ29" s="1090"/>
      <c r="AK29" s="1049" t="s">
        <v>578</v>
      </c>
      <c r="AL29" s="1040"/>
      <c r="AM29" s="1040"/>
      <c r="AN29" s="1040"/>
      <c r="AO29" s="1040"/>
      <c r="AP29" s="1040" t="s">
        <v>578</v>
      </c>
      <c r="AQ29" s="1040"/>
      <c r="AR29" s="1040"/>
      <c r="AS29" s="1040"/>
      <c r="AT29" s="1040"/>
      <c r="AU29" s="1040" t="s">
        <v>578</v>
      </c>
      <c r="AV29" s="1040"/>
      <c r="AW29" s="1040"/>
      <c r="AX29" s="1040"/>
      <c r="AY29" s="1040"/>
      <c r="AZ29" s="1111" t="s">
        <v>578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110</v>
      </c>
      <c r="R30" s="1113"/>
      <c r="S30" s="1113"/>
      <c r="T30" s="1113"/>
      <c r="U30" s="1113"/>
      <c r="V30" s="1113">
        <v>102</v>
      </c>
      <c r="W30" s="1113"/>
      <c r="X30" s="1113"/>
      <c r="Y30" s="1113"/>
      <c r="Z30" s="1113"/>
      <c r="AA30" s="1113">
        <v>8</v>
      </c>
      <c r="AB30" s="1113"/>
      <c r="AC30" s="1113"/>
      <c r="AD30" s="1113"/>
      <c r="AE30" s="1114"/>
      <c r="AF30" s="1088">
        <v>8</v>
      </c>
      <c r="AG30" s="1089"/>
      <c r="AH30" s="1089"/>
      <c r="AI30" s="1089"/>
      <c r="AJ30" s="1090"/>
      <c r="AK30" s="1049">
        <v>4</v>
      </c>
      <c r="AL30" s="1040"/>
      <c r="AM30" s="1040"/>
      <c r="AN30" s="1040"/>
      <c r="AO30" s="1040"/>
      <c r="AP30" s="1040">
        <v>27</v>
      </c>
      <c r="AQ30" s="1040"/>
      <c r="AR30" s="1040"/>
      <c r="AS30" s="1040"/>
      <c r="AT30" s="1040"/>
      <c r="AU30" s="1040" t="s">
        <v>578</v>
      </c>
      <c r="AV30" s="1040"/>
      <c r="AW30" s="1040"/>
      <c r="AX30" s="1040"/>
      <c r="AY30" s="1040"/>
      <c r="AZ30" s="1111" t="s">
        <v>578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4123</v>
      </c>
      <c r="R31" s="1113"/>
      <c r="S31" s="1113"/>
      <c r="T31" s="1113"/>
      <c r="U31" s="1113"/>
      <c r="V31" s="1113">
        <v>4025</v>
      </c>
      <c r="W31" s="1113"/>
      <c r="X31" s="1113"/>
      <c r="Y31" s="1113"/>
      <c r="Z31" s="1113"/>
      <c r="AA31" s="1113">
        <v>98</v>
      </c>
      <c r="AB31" s="1113"/>
      <c r="AC31" s="1113"/>
      <c r="AD31" s="1113"/>
      <c r="AE31" s="1114"/>
      <c r="AF31" s="1088">
        <v>98</v>
      </c>
      <c r="AG31" s="1089"/>
      <c r="AH31" s="1089"/>
      <c r="AI31" s="1089"/>
      <c r="AJ31" s="1090"/>
      <c r="AK31" s="1049">
        <v>5</v>
      </c>
      <c r="AL31" s="1040"/>
      <c r="AM31" s="1040"/>
      <c r="AN31" s="1040"/>
      <c r="AO31" s="1040"/>
      <c r="AP31" s="1040" t="s">
        <v>578</v>
      </c>
      <c r="AQ31" s="1040"/>
      <c r="AR31" s="1040"/>
      <c r="AS31" s="1040"/>
      <c r="AT31" s="1040"/>
      <c r="AU31" s="1040" t="s">
        <v>578</v>
      </c>
      <c r="AV31" s="1040"/>
      <c r="AW31" s="1040"/>
      <c r="AX31" s="1040"/>
      <c r="AY31" s="1040"/>
      <c r="AZ31" s="1111" t="s">
        <v>578</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v>18</v>
      </c>
      <c r="R32" s="1113"/>
      <c r="S32" s="1113"/>
      <c r="T32" s="1113"/>
      <c r="U32" s="1113"/>
      <c r="V32" s="1113">
        <v>8</v>
      </c>
      <c r="W32" s="1113"/>
      <c r="X32" s="1113"/>
      <c r="Y32" s="1113"/>
      <c r="Z32" s="1113"/>
      <c r="AA32" s="1113">
        <v>10</v>
      </c>
      <c r="AB32" s="1113"/>
      <c r="AC32" s="1113"/>
      <c r="AD32" s="1113"/>
      <c r="AE32" s="1114"/>
      <c r="AF32" s="1088">
        <v>10</v>
      </c>
      <c r="AG32" s="1089"/>
      <c r="AH32" s="1089"/>
      <c r="AI32" s="1089"/>
      <c r="AJ32" s="1090"/>
      <c r="AK32" s="1049" t="s">
        <v>578</v>
      </c>
      <c r="AL32" s="1040"/>
      <c r="AM32" s="1040"/>
      <c r="AN32" s="1040"/>
      <c r="AO32" s="1040"/>
      <c r="AP32" s="1040" t="s">
        <v>578</v>
      </c>
      <c r="AQ32" s="1040"/>
      <c r="AR32" s="1040"/>
      <c r="AS32" s="1040"/>
      <c r="AT32" s="1040"/>
      <c r="AU32" s="1040" t="s">
        <v>578</v>
      </c>
      <c r="AV32" s="1040"/>
      <c r="AW32" s="1040"/>
      <c r="AX32" s="1040"/>
      <c r="AY32" s="1040"/>
      <c r="AZ32" s="1111" t="s">
        <v>580</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399</v>
      </c>
      <c r="C33" s="1107"/>
      <c r="D33" s="1107"/>
      <c r="E33" s="1107"/>
      <c r="F33" s="1107"/>
      <c r="G33" s="1107"/>
      <c r="H33" s="1107"/>
      <c r="I33" s="1107"/>
      <c r="J33" s="1107"/>
      <c r="K33" s="1107"/>
      <c r="L33" s="1107"/>
      <c r="M33" s="1107"/>
      <c r="N33" s="1107"/>
      <c r="O33" s="1107"/>
      <c r="P33" s="1108"/>
      <c r="Q33" s="1112">
        <v>609</v>
      </c>
      <c r="R33" s="1113"/>
      <c r="S33" s="1113"/>
      <c r="T33" s="1113"/>
      <c r="U33" s="1113"/>
      <c r="V33" s="1113">
        <v>608</v>
      </c>
      <c r="W33" s="1113"/>
      <c r="X33" s="1113"/>
      <c r="Y33" s="1113"/>
      <c r="Z33" s="1113"/>
      <c r="AA33" s="1113">
        <v>1</v>
      </c>
      <c r="AB33" s="1113"/>
      <c r="AC33" s="1113"/>
      <c r="AD33" s="1113"/>
      <c r="AE33" s="1114"/>
      <c r="AF33" s="1088">
        <v>1</v>
      </c>
      <c r="AG33" s="1089"/>
      <c r="AH33" s="1089"/>
      <c r="AI33" s="1089"/>
      <c r="AJ33" s="1090"/>
      <c r="AK33" s="1049">
        <v>181</v>
      </c>
      <c r="AL33" s="1040"/>
      <c r="AM33" s="1040"/>
      <c r="AN33" s="1040"/>
      <c r="AO33" s="1040"/>
      <c r="AP33" s="1040" t="s">
        <v>578</v>
      </c>
      <c r="AQ33" s="1040"/>
      <c r="AR33" s="1040"/>
      <c r="AS33" s="1040"/>
      <c r="AT33" s="1040"/>
      <c r="AU33" s="1040" t="s">
        <v>578</v>
      </c>
      <c r="AV33" s="1040"/>
      <c r="AW33" s="1040"/>
      <c r="AX33" s="1040"/>
      <c r="AY33" s="1040"/>
      <c r="AZ33" s="1111" t="s">
        <v>581</v>
      </c>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400</v>
      </c>
      <c r="C34" s="1107"/>
      <c r="D34" s="1107"/>
      <c r="E34" s="1107"/>
      <c r="F34" s="1107"/>
      <c r="G34" s="1107"/>
      <c r="H34" s="1107"/>
      <c r="I34" s="1107"/>
      <c r="J34" s="1107"/>
      <c r="K34" s="1107"/>
      <c r="L34" s="1107"/>
      <c r="M34" s="1107"/>
      <c r="N34" s="1107"/>
      <c r="O34" s="1107"/>
      <c r="P34" s="1108"/>
      <c r="Q34" s="1112">
        <v>3657</v>
      </c>
      <c r="R34" s="1113"/>
      <c r="S34" s="1113"/>
      <c r="T34" s="1113"/>
      <c r="U34" s="1113"/>
      <c r="V34" s="1113">
        <v>3837</v>
      </c>
      <c r="W34" s="1113"/>
      <c r="X34" s="1113"/>
      <c r="Y34" s="1113"/>
      <c r="Z34" s="1113"/>
      <c r="AA34" s="1113">
        <v>-180</v>
      </c>
      <c r="AB34" s="1113"/>
      <c r="AC34" s="1113"/>
      <c r="AD34" s="1113"/>
      <c r="AE34" s="1114"/>
      <c r="AF34" s="1088">
        <v>1922</v>
      </c>
      <c r="AG34" s="1089"/>
      <c r="AH34" s="1089"/>
      <c r="AI34" s="1089"/>
      <c r="AJ34" s="1090"/>
      <c r="AK34" s="1049">
        <v>461</v>
      </c>
      <c r="AL34" s="1040"/>
      <c r="AM34" s="1040"/>
      <c r="AN34" s="1040"/>
      <c r="AO34" s="1040"/>
      <c r="AP34" s="1040">
        <v>3429</v>
      </c>
      <c r="AQ34" s="1040"/>
      <c r="AR34" s="1040"/>
      <c r="AS34" s="1040"/>
      <c r="AT34" s="1040"/>
      <c r="AU34" s="1040">
        <v>1925</v>
      </c>
      <c r="AV34" s="1040"/>
      <c r="AW34" s="1040"/>
      <c r="AX34" s="1040"/>
      <c r="AY34" s="1040"/>
      <c r="AZ34" s="1111" t="s">
        <v>578</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402</v>
      </c>
      <c r="C35" s="1107"/>
      <c r="D35" s="1107"/>
      <c r="E35" s="1107"/>
      <c r="F35" s="1107"/>
      <c r="G35" s="1107"/>
      <c r="H35" s="1107"/>
      <c r="I35" s="1107"/>
      <c r="J35" s="1107"/>
      <c r="K35" s="1107"/>
      <c r="L35" s="1107"/>
      <c r="M35" s="1107"/>
      <c r="N35" s="1107"/>
      <c r="O35" s="1107"/>
      <c r="P35" s="1108"/>
      <c r="Q35" s="1112">
        <v>2108</v>
      </c>
      <c r="R35" s="1113"/>
      <c r="S35" s="1113"/>
      <c r="T35" s="1113"/>
      <c r="U35" s="1113"/>
      <c r="V35" s="1113">
        <v>2088</v>
      </c>
      <c r="W35" s="1113"/>
      <c r="X35" s="1113"/>
      <c r="Y35" s="1113"/>
      <c r="Z35" s="1113"/>
      <c r="AA35" s="1113">
        <v>20</v>
      </c>
      <c r="AB35" s="1113"/>
      <c r="AC35" s="1113"/>
      <c r="AD35" s="1113"/>
      <c r="AE35" s="1114"/>
      <c r="AF35" s="1088">
        <v>20</v>
      </c>
      <c r="AG35" s="1089"/>
      <c r="AH35" s="1089"/>
      <c r="AI35" s="1089"/>
      <c r="AJ35" s="1090"/>
      <c r="AK35" s="1049">
        <v>756</v>
      </c>
      <c r="AL35" s="1040"/>
      <c r="AM35" s="1040"/>
      <c r="AN35" s="1040"/>
      <c r="AO35" s="1040"/>
      <c r="AP35" s="1040">
        <v>8775</v>
      </c>
      <c r="AQ35" s="1040"/>
      <c r="AR35" s="1040"/>
      <c r="AS35" s="1040"/>
      <c r="AT35" s="1040"/>
      <c r="AU35" s="1040">
        <v>5590</v>
      </c>
      <c r="AV35" s="1040"/>
      <c r="AW35" s="1040"/>
      <c r="AX35" s="1040"/>
      <c r="AY35" s="1040"/>
      <c r="AZ35" s="1111" t="s">
        <v>578</v>
      </c>
      <c r="BA35" s="1111"/>
      <c r="BB35" s="1111"/>
      <c r="BC35" s="1111"/>
      <c r="BD35" s="1111"/>
      <c r="BE35" s="1101" t="s">
        <v>403</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404</v>
      </c>
      <c r="C36" s="1107"/>
      <c r="D36" s="1107"/>
      <c r="E36" s="1107"/>
      <c r="F36" s="1107"/>
      <c r="G36" s="1107"/>
      <c r="H36" s="1107"/>
      <c r="I36" s="1107"/>
      <c r="J36" s="1107"/>
      <c r="K36" s="1107"/>
      <c r="L36" s="1107"/>
      <c r="M36" s="1107"/>
      <c r="N36" s="1107"/>
      <c r="O36" s="1107"/>
      <c r="P36" s="1108"/>
      <c r="Q36" s="1112">
        <v>2748</v>
      </c>
      <c r="R36" s="1113"/>
      <c r="S36" s="1113"/>
      <c r="T36" s="1113"/>
      <c r="U36" s="1113"/>
      <c r="V36" s="1113">
        <v>2723</v>
      </c>
      <c r="W36" s="1113"/>
      <c r="X36" s="1113"/>
      <c r="Y36" s="1113"/>
      <c r="Z36" s="1113"/>
      <c r="AA36" s="1113">
        <v>25</v>
      </c>
      <c r="AB36" s="1113"/>
      <c r="AC36" s="1113"/>
      <c r="AD36" s="1113"/>
      <c r="AE36" s="1114"/>
      <c r="AF36" s="1088">
        <v>25</v>
      </c>
      <c r="AG36" s="1089"/>
      <c r="AH36" s="1089"/>
      <c r="AI36" s="1089"/>
      <c r="AJ36" s="1090"/>
      <c r="AK36" s="1049">
        <v>1504</v>
      </c>
      <c r="AL36" s="1040"/>
      <c r="AM36" s="1040"/>
      <c r="AN36" s="1040"/>
      <c r="AO36" s="1040"/>
      <c r="AP36" s="1040">
        <v>20955</v>
      </c>
      <c r="AQ36" s="1040"/>
      <c r="AR36" s="1040"/>
      <c r="AS36" s="1040"/>
      <c r="AT36" s="1040"/>
      <c r="AU36" s="1040">
        <v>19300</v>
      </c>
      <c r="AV36" s="1040"/>
      <c r="AW36" s="1040"/>
      <c r="AX36" s="1040"/>
      <c r="AY36" s="1040"/>
      <c r="AZ36" s="1111" t="s">
        <v>578</v>
      </c>
      <c r="BA36" s="1111"/>
      <c r="BB36" s="1111"/>
      <c r="BC36" s="1111"/>
      <c r="BD36" s="1111"/>
      <c r="BE36" s="1101" t="s">
        <v>405</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406</v>
      </c>
      <c r="C37" s="1107"/>
      <c r="D37" s="1107"/>
      <c r="E37" s="1107"/>
      <c r="F37" s="1107"/>
      <c r="G37" s="1107"/>
      <c r="H37" s="1107"/>
      <c r="I37" s="1107"/>
      <c r="J37" s="1107"/>
      <c r="K37" s="1107"/>
      <c r="L37" s="1107"/>
      <c r="M37" s="1107"/>
      <c r="N37" s="1107"/>
      <c r="O37" s="1107"/>
      <c r="P37" s="1108"/>
      <c r="Q37" s="1112">
        <v>900</v>
      </c>
      <c r="R37" s="1113"/>
      <c r="S37" s="1113"/>
      <c r="T37" s="1113"/>
      <c r="U37" s="1113"/>
      <c r="V37" s="1113">
        <v>885</v>
      </c>
      <c r="W37" s="1113"/>
      <c r="X37" s="1113"/>
      <c r="Y37" s="1113"/>
      <c r="Z37" s="1113"/>
      <c r="AA37" s="1113">
        <v>15</v>
      </c>
      <c r="AB37" s="1113"/>
      <c r="AC37" s="1113"/>
      <c r="AD37" s="1113"/>
      <c r="AE37" s="1114"/>
      <c r="AF37" s="1088">
        <v>15</v>
      </c>
      <c r="AG37" s="1089"/>
      <c r="AH37" s="1089"/>
      <c r="AI37" s="1089"/>
      <c r="AJ37" s="1090"/>
      <c r="AK37" s="1049">
        <v>572</v>
      </c>
      <c r="AL37" s="1040"/>
      <c r="AM37" s="1040"/>
      <c r="AN37" s="1040"/>
      <c r="AO37" s="1040"/>
      <c r="AP37" s="1040">
        <v>6757</v>
      </c>
      <c r="AQ37" s="1040"/>
      <c r="AR37" s="1040"/>
      <c r="AS37" s="1040"/>
      <c r="AT37" s="1040"/>
      <c r="AU37" s="1040">
        <v>6325</v>
      </c>
      <c r="AV37" s="1040"/>
      <c r="AW37" s="1040"/>
      <c r="AX37" s="1040"/>
      <c r="AY37" s="1040"/>
      <c r="AZ37" s="1111" t="s">
        <v>578</v>
      </c>
      <c r="BA37" s="1111"/>
      <c r="BB37" s="1111"/>
      <c r="BC37" s="1111"/>
      <c r="BD37" s="1111"/>
      <c r="BE37" s="1101" t="s">
        <v>405</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t="s">
        <v>407</v>
      </c>
      <c r="C38" s="1107"/>
      <c r="D38" s="1107"/>
      <c r="E38" s="1107"/>
      <c r="F38" s="1107"/>
      <c r="G38" s="1107"/>
      <c r="H38" s="1107"/>
      <c r="I38" s="1107"/>
      <c r="J38" s="1107"/>
      <c r="K38" s="1107"/>
      <c r="L38" s="1107"/>
      <c r="M38" s="1107"/>
      <c r="N38" s="1107"/>
      <c r="O38" s="1107"/>
      <c r="P38" s="1108"/>
      <c r="Q38" s="1112">
        <v>127</v>
      </c>
      <c r="R38" s="1113"/>
      <c r="S38" s="1113"/>
      <c r="T38" s="1113"/>
      <c r="U38" s="1113"/>
      <c r="V38" s="1113">
        <v>111</v>
      </c>
      <c r="W38" s="1113"/>
      <c r="X38" s="1113"/>
      <c r="Y38" s="1113"/>
      <c r="Z38" s="1113"/>
      <c r="AA38" s="1113">
        <v>16</v>
      </c>
      <c r="AB38" s="1113"/>
      <c r="AC38" s="1113"/>
      <c r="AD38" s="1113"/>
      <c r="AE38" s="1114"/>
      <c r="AF38" s="1088">
        <v>16</v>
      </c>
      <c r="AG38" s="1089"/>
      <c r="AH38" s="1089"/>
      <c r="AI38" s="1089"/>
      <c r="AJ38" s="1090"/>
      <c r="AK38" s="1049" t="s">
        <v>578</v>
      </c>
      <c r="AL38" s="1040"/>
      <c r="AM38" s="1040"/>
      <c r="AN38" s="1040"/>
      <c r="AO38" s="1040"/>
      <c r="AP38" s="1040" t="s">
        <v>578</v>
      </c>
      <c r="AQ38" s="1040"/>
      <c r="AR38" s="1040"/>
      <c r="AS38" s="1040"/>
      <c r="AT38" s="1040"/>
      <c r="AU38" s="1040" t="s">
        <v>578</v>
      </c>
      <c r="AV38" s="1040"/>
      <c r="AW38" s="1040"/>
      <c r="AX38" s="1040"/>
      <c r="AY38" s="1040"/>
      <c r="AZ38" s="1111" t="s">
        <v>578</v>
      </c>
      <c r="BA38" s="1111"/>
      <c r="BB38" s="1111"/>
      <c r="BC38" s="1111"/>
      <c r="BD38" s="1111"/>
      <c r="BE38" s="1101" t="s">
        <v>408</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t="s">
        <v>409</v>
      </c>
      <c r="C39" s="1107"/>
      <c r="D39" s="1107"/>
      <c r="E39" s="1107"/>
      <c r="F39" s="1107"/>
      <c r="G39" s="1107"/>
      <c r="H39" s="1107"/>
      <c r="I39" s="1107"/>
      <c r="J39" s="1107"/>
      <c r="K39" s="1107"/>
      <c r="L39" s="1107"/>
      <c r="M39" s="1107"/>
      <c r="N39" s="1107"/>
      <c r="O39" s="1107"/>
      <c r="P39" s="1108"/>
      <c r="Q39" s="1112">
        <v>5</v>
      </c>
      <c r="R39" s="1113"/>
      <c r="S39" s="1113"/>
      <c r="T39" s="1113"/>
      <c r="U39" s="1113"/>
      <c r="V39" s="1113">
        <v>5</v>
      </c>
      <c r="W39" s="1113"/>
      <c r="X39" s="1113"/>
      <c r="Y39" s="1113"/>
      <c r="Z39" s="1113"/>
      <c r="AA39" s="1113" t="s">
        <v>578</v>
      </c>
      <c r="AB39" s="1113"/>
      <c r="AC39" s="1113"/>
      <c r="AD39" s="1113"/>
      <c r="AE39" s="1114"/>
      <c r="AF39" s="1088" t="s">
        <v>410</v>
      </c>
      <c r="AG39" s="1089"/>
      <c r="AH39" s="1089"/>
      <c r="AI39" s="1089"/>
      <c r="AJ39" s="1090"/>
      <c r="AK39" s="1049" t="s">
        <v>579</v>
      </c>
      <c r="AL39" s="1040"/>
      <c r="AM39" s="1040"/>
      <c r="AN39" s="1040"/>
      <c r="AO39" s="1040"/>
      <c r="AP39" s="1040" t="s">
        <v>578</v>
      </c>
      <c r="AQ39" s="1040"/>
      <c r="AR39" s="1040"/>
      <c r="AS39" s="1040"/>
      <c r="AT39" s="1040"/>
      <c r="AU39" s="1040" t="s">
        <v>578</v>
      </c>
      <c r="AV39" s="1040"/>
      <c r="AW39" s="1040"/>
      <c r="AX39" s="1040"/>
      <c r="AY39" s="1040"/>
      <c r="AZ39" s="1111" t="s">
        <v>578</v>
      </c>
      <c r="BA39" s="1111"/>
      <c r="BB39" s="1111"/>
      <c r="BC39" s="1111"/>
      <c r="BD39" s="1111"/>
      <c r="BE39" s="1101" t="s">
        <v>405</v>
      </c>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381</v>
      </c>
      <c r="B63" s="1013" t="s">
        <v>412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2818</v>
      </c>
      <c r="AG63" s="1028"/>
      <c r="AH63" s="1028"/>
      <c r="AI63" s="1028"/>
      <c r="AJ63" s="1099"/>
      <c r="AK63" s="1100"/>
      <c r="AL63" s="1032"/>
      <c r="AM63" s="1032"/>
      <c r="AN63" s="1032"/>
      <c r="AO63" s="1032"/>
      <c r="AP63" s="1028">
        <v>39943</v>
      </c>
      <c r="AQ63" s="1028"/>
      <c r="AR63" s="1028"/>
      <c r="AS63" s="1028"/>
      <c r="AT63" s="1028"/>
      <c r="AU63" s="1028">
        <v>33140</v>
      </c>
      <c r="AV63" s="1028"/>
      <c r="AW63" s="1028"/>
      <c r="AX63" s="1028"/>
      <c r="AY63" s="1028"/>
      <c r="AZ63" s="1094"/>
      <c r="BA63" s="1094"/>
      <c r="BB63" s="1094"/>
      <c r="BC63" s="1094"/>
      <c r="BD63" s="1094"/>
      <c r="BE63" s="1029"/>
      <c r="BF63" s="1029"/>
      <c r="BG63" s="1029"/>
      <c r="BH63" s="1029"/>
      <c r="BI63" s="1030"/>
      <c r="BJ63" s="1095" t="s">
        <v>383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414</v>
      </c>
      <c r="B66" s="1065"/>
      <c r="C66" s="1065"/>
      <c r="D66" s="1065"/>
      <c r="E66" s="1065"/>
      <c r="F66" s="1065"/>
      <c r="G66" s="1065"/>
      <c r="H66" s="1065"/>
      <c r="I66" s="1065"/>
      <c r="J66" s="1065"/>
      <c r="K66" s="1065"/>
      <c r="L66" s="1065"/>
      <c r="M66" s="1065"/>
      <c r="N66" s="1065"/>
      <c r="O66" s="1065"/>
      <c r="P66" s="1066"/>
      <c r="Q66" s="1070" t="s">
        <v>415</v>
      </c>
      <c r="R66" s="1071"/>
      <c r="S66" s="1071"/>
      <c r="T66" s="1071"/>
      <c r="U66" s="1072"/>
      <c r="V66" s="1070" t="s">
        <v>387</v>
      </c>
      <c r="W66" s="1071"/>
      <c r="X66" s="1071"/>
      <c r="Y66" s="1071"/>
      <c r="Z66" s="1072"/>
      <c r="AA66" s="1070" t="s">
        <v>388</v>
      </c>
      <c r="AB66" s="1071"/>
      <c r="AC66" s="1071"/>
      <c r="AD66" s="1071"/>
      <c r="AE66" s="1072"/>
      <c r="AF66" s="1076" t="s">
        <v>416</v>
      </c>
      <c r="AG66" s="1077"/>
      <c r="AH66" s="1077"/>
      <c r="AI66" s="1077"/>
      <c r="AJ66" s="1078"/>
      <c r="AK66" s="1070" t="s">
        <v>390</v>
      </c>
      <c r="AL66" s="1065"/>
      <c r="AM66" s="1065"/>
      <c r="AN66" s="1065"/>
      <c r="AO66" s="1066"/>
      <c r="AP66" s="1070" t="s">
        <v>417</v>
      </c>
      <c r="AQ66" s="1071"/>
      <c r="AR66" s="1071"/>
      <c r="AS66" s="1071"/>
      <c r="AT66" s="1072"/>
      <c r="AU66" s="1070" t="s">
        <v>418</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582</v>
      </c>
      <c r="C68" s="1055"/>
      <c r="D68" s="1055"/>
      <c r="E68" s="1055"/>
      <c r="F68" s="1055"/>
      <c r="G68" s="1055"/>
      <c r="H68" s="1055"/>
      <c r="I68" s="1055"/>
      <c r="J68" s="1055"/>
      <c r="K68" s="1055"/>
      <c r="L68" s="1055"/>
      <c r="M68" s="1055"/>
      <c r="N68" s="1055"/>
      <c r="O68" s="1055"/>
      <c r="P68" s="1056"/>
      <c r="Q68" s="1057">
        <v>5405</v>
      </c>
      <c r="R68" s="1051"/>
      <c r="S68" s="1051"/>
      <c r="T68" s="1051"/>
      <c r="U68" s="1051"/>
      <c r="V68" s="1051">
        <v>5346</v>
      </c>
      <c r="W68" s="1051"/>
      <c r="X68" s="1051"/>
      <c r="Y68" s="1051"/>
      <c r="Z68" s="1051"/>
      <c r="AA68" s="1051">
        <v>59</v>
      </c>
      <c r="AB68" s="1051"/>
      <c r="AC68" s="1051"/>
      <c r="AD68" s="1051"/>
      <c r="AE68" s="1051"/>
      <c r="AF68" s="1051">
        <v>59</v>
      </c>
      <c r="AG68" s="1051"/>
      <c r="AH68" s="1051"/>
      <c r="AI68" s="1051"/>
      <c r="AJ68" s="1051"/>
      <c r="AK68" s="1051">
        <v>69</v>
      </c>
      <c r="AL68" s="1051"/>
      <c r="AM68" s="1051"/>
      <c r="AN68" s="1051"/>
      <c r="AO68" s="1051"/>
      <c r="AP68" s="1051" t="s">
        <v>578</v>
      </c>
      <c r="AQ68" s="1051"/>
      <c r="AR68" s="1051"/>
      <c r="AS68" s="1051"/>
      <c r="AT68" s="1051"/>
      <c r="AU68" s="1051" t="s">
        <v>578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583</v>
      </c>
      <c r="C69" s="1044"/>
      <c r="D69" s="1044"/>
      <c r="E69" s="1044"/>
      <c r="F69" s="1044"/>
      <c r="G69" s="1044"/>
      <c r="H69" s="1044"/>
      <c r="I69" s="1044"/>
      <c r="J69" s="1044"/>
      <c r="K69" s="1044"/>
      <c r="L69" s="1044"/>
      <c r="M69" s="1044"/>
      <c r="N69" s="1044"/>
      <c r="O69" s="1044"/>
      <c r="P69" s="1045"/>
      <c r="Q69" s="1046">
        <v>365</v>
      </c>
      <c r="R69" s="1040"/>
      <c r="S69" s="1040"/>
      <c r="T69" s="1040"/>
      <c r="U69" s="1040"/>
      <c r="V69" s="1040">
        <v>361</v>
      </c>
      <c r="W69" s="1040"/>
      <c r="X69" s="1040"/>
      <c r="Y69" s="1040"/>
      <c r="Z69" s="1040"/>
      <c r="AA69" s="1040">
        <v>4</v>
      </c>
      <c r="AB69" s="1040"/>
      <c r="AC69" s="1040"/>
      <c r="AD69" s="1040"/>
      <c r="AE69" s="1040"/>
      <c r="AF69" s="1040">
        <v>4</v>
      </c>
      <c r="AG69" s="1040"/>
      <c r="AH69" s="1040"/>
      <c r="AI69" s="1040"/>
      <c r="AJ69" s="1040"/>
      <c r="AK69" s="1040">
        <v>6</v>
      </c>
      <c r="AL69" s="1040"/>
      <c r="AM69" s="1040"/>
      <c r="AN69" s="1040"/>
      <c r="AO69" s="1040"/>
      <c r="AP69" s="1040" t="s">
        <v>578</v>
      </c>
      <c r="AQ69" s="1040"/>
      <c r="AR69" s="1040"/>
      <c r="AS69" s="1040"/>
      <c r="AT69" s="1040"/>
      <c r="AU69" s="1040" t="s">
        <v>578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584</v>
      </c>
      <c r="C70" s="1044"/>
      <c r="D70" s="1044"/>
      <c r="E70" s="1044"/>
      <c r="F70" s="1044"/>
      <c r="G70" s="1044"/>
      <c r="H70" s="1044"/>
      <c r="I70" s="1044"/>
      <c r="J70" s="1044"/>
      <c r="K70" s="1044"/>
      <c r="L70" s="1044"/>
      <c r="M70" s="1044"/>
      <c r="N70" s="1044"/>
      <c r="O70" s="1044"/>
      <c r="P70" s="1045"/>
      <c r="Q70" s="1046">
        <v>1964</v>
      </c>
      <c r="R70" s="1040"/>
      <c r="S70" s="1040"/>
      <c r="T70" s="1040"/>
      <c r="U70" s="1040"/>
      <c r="V70" s="1040">
        <v>1703</v>
      </c>
      <c r="W70" s="1040"/>
      <c r="X70" s="1040"/>
      <c r="Y70" s="1040"/>
      <c r="Z70" s="1040"/>
      <c r="AA70" s="1040">
        <v>261</v>
      </c>
      <c r="AB70" s="1040"/>
      <c r="AC70" s="1040"/>
      <c r="AD70" s="1040"/>
      <c r="AE70" s="1040"/>
      <c r="AF70" s="1040">
        <v>48</v>
      </c>
      <c r="AG70" s="1040"/>
      <c r="AH70" s="1040"/>
      <c r="AI70" s="1040"/>
      <c r="AJ70" s="1040"/>
      <c r="AK70" s="1040" t="s">
        <v>578</v>
      </c>
      <c r="AL70" s="1040"/>
      <c r="AM70" s="1040"/>
      <c r="AN70" s="1040"/>
      <c r="AO70" s="1040"/>
      <c r="AP70" s="1040">
        <v>2832</v>
      </c>
      <c r="AQ70" s="1040"/>
      <c r="AR70" s="1040"/>
      <c r="AS70" s="1040"/>
      <c r="AT70" s="1040"/>
      <c r="AU70" s="1040">
        <v>83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585</v>
      </c>
      <c r="C71" s="1044"/>
      <c r="D71" s="1044"/>
      <c r="E71" s="1044"/>
      <c r="F71" s="1044"/>
      <c r="G71" s="1044"/>
      <c r="H71" s="1044"/>
      <c r="I71" s="1044"/>
      <c r="J71" s="1044"/>
      <c r="K71" s="1044"/>
      <c r="L71" s="1044"/>
      <c r="M71" s="1044"/>
      <c r="N71" s="1044"/>
      <c r="O71" s="1044"/>
      <c r="P71" s="1045"/>
      <c r="Q71" s="1046">
        <v>9</v>
      </c>
      <c r="R71" s="1040"/>
      <c r="S71" s="1040"/>
      <c r="T71" s="1040"/>
      <c r="U71" s="1040"/>
      <c r="V71" s="1040">
        <v>8</v>
      </c>
      <c r="W71" s="1040"/>
      <c r="X71" s="1040"/>
      <c r="Y71" s="1040"/>
      <c r="Z71" s="1040"/>
      <c r="AA71" s="1040">
        <v>1</v>
      </c>
      <c r="AB71" s="1040"/>
      <c r="AC71" s="1040"/>
      <c r="AD71" s="1040"/>
      <c r="AE71" s="1040"/>
      <c r="AF71" s="1040">
        <v>1</v>
      </c>
      <c r="AG71" s="1040"/>
      <c r="AH71" s="1040"/>
      <c r="AI71" s="1040"/>
      <c r="AJ71" s="1040"/>
      <c r="AK71" s="1040" t="s">
        <v>578</v>
      </c>
      <c r="AL71" s="1040"/>
      <c r="AM71" s="1040"/>
      <c r="AN71" s="1040"/>
      <c r="AO71" s="1040"/>
      <c r="AP71" s="1040" t="s">
        <v>594</v>
      </c>
      <c r="AQ71" s="1040"/>
      <c r="AR71" s="1040"/>
      <c r="AS71" s="1040"/>
      <c r="AT71" s="1040"/>
      <c r="AU71" s="1040" t="s">
        <v>578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586</v>
      </c>
      <c r="C72" s="1044"/>
      <c r="D72" s="1044"/>
      <c r="E72" s="1044"/>
      <c r="F72" s="1044"/>
      <c r="G72" s="1044"/>
      <c r="H72" s="1044"/>
      <c r="I72" s="1044"/>
      <c r="J72" s="1044"/>
      <c r="K72" s="1044"/>
      <c r="L72" s="1044"/>
      <c r="M72" s="1044"/>
      <c r="N72" s="1044"/>
      <c r="O72" s="1044"/>
      <c r="P72" s="1045"/>
      <c r="Q72" s="1046">
        <v>65</v>
      </c>
      <c r="R72" s="1040"/>
      <c r="S72" s="1040"/>
      <c r="T72" s="1040"/>
      <c r="U72" s="1040"/>
      <c r="V72" s="1040">
        <v>65</v>
      </c>
      <c r="W72" s="1040"/>
      <c r="X72" s="1040"/>
      <c r="Y72" s="1040"/>
      <c r="Z72" s="1040"/>
      <c r="AA72" s="1040" t="s">
        <v>578</v>
      </c>
      <c r="AB72" s="1040"/>
      <c r="AC72" s="1040"/>
      <c r="AD72" s="1040"/>
      <c r="AE72" s="1040"/>
      <c r="AF72" s="1040" t="s">
        <v>578</v>
      </c>
      <c r="AG72" s="1040"/>
      <c r="AH72" s="1040"/>
      <c r="AI72" s="1040"/>
      <c r="AJ72" s="1040"/>
      <c r="AK72" s="1040" t="s">
        <v>578</v>
      </c>
      <c r="AL72" s="1040"/>
      <c r="AM72" s="1040"/>
      <c r="AN72" s="1040"/>
      <c r="AO72" s="1040"/>
      <c r="AP72" s="1040" t="s">
        <v>578</v>
      </c>
      <c r="AQ72" s="1040"/>
      <c r="AR72" s="1040"/>
      <c r="AS72" s="1040"/>
      <c r="AT72" s="1040"/>
      <c r="AU72" s="1040" t="s">
        <v>578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587</v>
      </c>
      <c r="C73" s="1044"/>
      <c r="D73" s="1044"/>
      <c r="E73" s="1044"/>
      <c r="F73" s="1044"/>
      <c r="G73" s="1044"/>
      <c r="H73" s="1044"/>
      <c r="I73" s="1044"/>
      <c r="J73" s="1044"/>
      <c r="K73" s="1044"/>
      <c r="L73" s="1044"/>
      <c r="M73" s="1044"/>
      <c r="N73" s="1044"/>
      <c r="O73" s="1044"/>
      <c r="P73" s="1045"/>
      <c r="Q73" s="1046">
        <v>505</v>
      </c>
      <c r="R73" s="1040"/>
      <c r="S73" s="1040"/>
      <c r="T73" s="1040"/>
      <c r="U73" s="1040"/>
      <c r="V73" s="1040">
        <v>484</v>
      </c>
      <c r="W73" s="1040"/>
      <c r="X73" s="1040"/>
      <c r="Y73" s="1040"/>
      <c r="Z73" s="1040"/>
      <c r="AA73" s="1040">
        <v>21</v>
      </c>
      <c r="AB73" s="1040"/>
      <c r="AC73" s="1040"/>
      <c r="AD73" s="1040"/>
      <c r="AE73" s="1040"/>
      <c r="AF73" s="1040">
        <v>21</v>
      </c>
      <c r="AG73" s="1040"/>
      <c r="AH73" s="1040"/>
      <c r="AI73" s="1040"/>
      <c r="AJ73" s="1040"/>
      <c r="AK73" s="1040" t="s">
        <v>606</v>
      </c>
      <c r="AL73" s="1040"/>
      <c r="AM73" s="1040"/>
      <c r="AN73" s="1040"/>
      <c r="AO73" s="1040"/>
      <c r="AP73" s="1040" t="s">
        <v>578</v>
      </c>
      <c r="AQ73" s="1040"/>
      <c r="AR73" s="1040"/>
      <c r="AS73" s="1040"/>
      <c r="AT73" s="1040"/>
      <c r="AU73" s="1040" t="s">
        <v>578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588</v>
      </c>
      <c r="C74" s="1044"/>
      <c r="D74" s="1044"/>
      <c r="E74" s="1044"/>
      <c r="F74" s="1044"/>
      <c r="G74" s="1044"/>
      <c r="H74" s="1044"/>
      <c r="I74" s="1044"/>
      <c r="J74" s="1044"/>
      <c r="K74" s="1044"/>
      <c r="L74" s="1044"/>
      <c r="M74" s="1044"/>
      <c r="N74" s="1044"/>
      <c r="O74" s="1044"/>
      <c r="P74" s="1045"/>
      <c r="Q74" s="1046">
        <v>102135</v>
      </c>
      <c r="R74" s="1040"/>
      <c r="S74" s="1040"/>
      <c r="T74" s="1040"/>
      <c r="U74" s="1040"/>
      <c r="V74" s="1040">
        <v>101116</v>
      </c>
      <c r="W74" s="1040"/>
      <c r="X74" s="1040"/>
      <c r="Y74" s="1040"/>
      <c r="Z74" s="1040"/>
      <c r="AA74" s="1040">
        <v>1019</v>
      </c>
      <c r="AB74" s="1040"/>
      <c r="AC74" s="1040"/>
      <c r="AD74" s="1040"/>
      <c r="AE74" s="1040"/>
      <c r="AF74" s="1040">
        <v>1019</v>
      </c>
      <c r="AG74" s="1040"/>
      <c r="AH74" s="1040"/>
      <c r="AI74" s="1040"/>
      <c r="AJ74" s="1040"/>
      <c r="AK74" s="1040">
        <v>278</v>
      </c>
      <c r="AL74" s="1040"/>
      <c r="AM74" s="1040"/>
      <c r="AN74" s="1040"/>
      <c r="AO74" s="1040"/>
      <c r="AP74" s="1040" t="s">
        <v>578</v>
      </c>
      <c r="AQ74" s="1040"/>
      <c r="AR74" s="1040"/>
      <c r="AS74" s="1040"/>
      <c r="AT74" s="1040"/>
      <c r="AU74" s="1040" t="s">
        <v>578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589</v>
      </c>
      <c r="C75" s="1044"/>
      <c r="D75" s="1044"/>
      <c r="E75" s="1044"/>
      <c r="F75" s="1044"/>
      <c r="G75" s="1044"/>
      <c r="H75" s="1044"/>
      <c r="I75" s="1044"/>
      <c r="J75" s="1044"/>
      <c r="K75" s="1044"/>
      <c r="L75" s="1044"/>
      <c r="M75" s="1044"/>
      <c r="N75" s="1044"/>
      <c r="O75" s="1044"/>
      <c r="P75" s="1045"/>
      <c r="Q75" s="1047">
        <v>76</v>
      </c>
      <c r="R75" s="1048"/>
      <c r="S75" s="1048"/>
      <c r="T75" s="1048"/>
      <c r="U75" s="1049"/>
      <c r="V75" s="1050">
        <v>74</v>
      </c>
      <c r="W75" s="1048"/>
      <c r="X75" s="1048"/>
      <c r="Y75" s="1048"/>
      <c r="Z75" s="1049"/>
      <c r="AA75" s="1050">
        <v>2</v>
      </c>
      <c r="AB75" s="1048"/>
      <c r="AC75" s="1048"/>
      <c r="AD75" s="1048"/>
      <c r="AE75" s="1049"/>
      <c r="AF75" s="1050">
        <v>2</v>
      </c>
      <c r="AG75" s="1048"/>
      <c r="AH75" s="1048"/>
      <c r="AI75" s="1048"/>
      <c r="AJ75" s="1049"/>
      <c r="AK75" s="1050" t="s">
        <v>607</v>
      </c>
      <c r="AL75" s="1048"/>
      <c r="AM75" s="1048"/>
      <c r="AN75" s="1048"/>
      <c r="AO75" s="1049"/>
      <c r="AP75" s="1050" t="s">
        <v>578</v>
      </c>
      <c r="AQ75" s="1048"/>
      <c r="AR75" s="1048"/>
      <c r="AS75" s="1048"/>
      <c r="AT75" s="1049"/>
      <c r="AU75" s="1050" t="s">
        <v>578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590</v>
      </c>
      <c r="C76" s="1044"/>
      <c r="D76" s="1044"/>
      <c r="E76" s="1044"/>
      <c r="F76" s="1044"/>
      <c r="G76" s="1044"/>
      <c r="H76" s="1044"/>
      <c r="I76" s="1044"/>
      <c r="J76" s="1044"/>
      <c r="K76" s="1044"/>
      <c r="L76" s="1044"/>
      <c r="M76" s="1044"/>
      <c r="N76" s="1044"/>
      <c r="O76" s="1044"/>
      <c r="P76" s="1045"/>
      <c r="Q76" s="1047">
        <v>1532</v>
      </c>
      <c r="R76" s="1048"/>
      <c r="S76" s="1048"/>
      <c r="T76" s="1048"/>
      <c r="U76" s="1049"/>
      <c r="V76" s="1050">
        <v>1458</v>
      </c>
      <c r="W76" s="1048"/>
      <c r="X76" s="1048"/>
      <c r="Y76" s="1048"/>
      <c r="Z76" s="1049"/>
      <c r="AA76" s="1050">
        <v>74</v>
      </c>
      <c r="AB76" s="1048"/>
      <c r="AC76" s="1048"/>
      <c r="AD76" s="1048"/>
      <c r="AE76" s="1049"/>
      <c r="AF76" s="1050">
        <v>36</v>
      </c>
      <c r="AG76" s="1048"/>
      <c r="AH76" s="1048"/>
      <c r="AI76" s="1048"/>
      <c r="AJ76" s="1049"/>
      <c r="AK76" s="1050">
        <v>68</v>
      </c>
      <c r="AL76" s="1048"/>
      <c r="AM76" s="1048"/>
      <c r="AN76" s="1048"/>
      <c r="AO76" s="1049"/>
      <c r="AP76" s="1050">
        <v>1786</v>
      </c>
      <c r="AQ76" s="1048"/>
      <c r="AR76" s="1048"/>
      <c r="AS76" s="1048"/>
      <c r="AT76" s="1049"/>
      <c r="AU76" s="1050">
        <v>509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591</v>
      </c>
      <c r="C77" s="1044"/>
      <c r="D77" s="1044"/>
      <c r="E77" s="1044"/>
      <c r="F77" s="1044"/>
      <c r="G77" s="1044"/>
      <c r="H77" s="1044"/>
      <c r="I77" s="1044"/>
      <c r="J77" s="1044"/>
      <c r="K77" s="1044"/>
      <c r="L77" s="1044"/>
      <c r="M77" s="1044"/>
      <c r="N77" s="1044"/>
      <c r="O77" s="1044"/>
      <c r="P77" s="1045"/>
      <c r="Q77" s="1047">
        <v>1533</v>
      </c>
      <c r="R77" s="1048"/>
      <c r="S77" s="1048"/>
      <c r="T77" s="1048"/>
      <c r="U77" s="1049"/>
      <c r="V77" s="1050">
        <v>1513</v>
      </c>
      <c r="W77" s="1048"/>
      <c r="X77" s="1048"/>
      <c r="Y77" s="1048"/>
      <c r="Z77" s="1049"/>
      <c r="AA77" s="1050">
        <v>20</v>
      </c>
      <c r="AB77" s="1048"/>
      <c r="AC77" s="1048"/>
      <c r="AD77" s="1048"/>
      <c r="AE77" s="1049"/>
      <c r="AF77" s="1050">
        <v>20</v>
      </c>
      <c r="AG77" s="1048"/>
      <c r="AH77" s="1048"/>
      <c r="AI77" s="1048"/>
      <c r="AJ77" s="1049"/>
      <c r="AK77" s="1050">
        <v>2</v>
      </c>
      <c r="AL77" s="1048"/>
      <c r="AM77" s="1048"/>
      <c r="AN77" s="1048"/>
      <c r="AO77" s="1049"/>
      <c r="AP77" s="1050">
        <v>236</v>
      </c>
      <c r="AQ77" s="1048"/>
      <c r="AR77" s="1048"/>
      <c r="AS77" s="1048"/>
      <c r="AT77" s="1049"/>
      <c r="AU77" s="1050">
        <v>50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592</v>
      </c>
      <c r="C78" s="1044"/>
      <c r="D78" s="1044"/>
      <c r="E78" s="1044"/>
      <c r="F78" s="1044"/>
      <c r="G78" s="1044"/>
      <c r="H78" s="1044"/>
      <c r="I78" s="1044"/>
      <c r="J78" s="1044"/>
      <c r="K78" s="1044"/>
      <c r="L78" s="1044"/>
      <c r="M78" s="1044"/>
      <c r="N78" s="1044"/>
      <c r="O78" s="1044"/>
      <c r="P78" s="1045"/>
      <c r="Q78" s="1046">
        <v>92</v>
      </c>
      <c r="R78" s="1040"/>
      <c r="S78" s="1040"/>
      <c r="T78" s="1040"/>
      <c r="U78" s="1040"/>
      <c r="V78" s="1040">
        <v>87</v>
      </c>
      <c r="W78" s="1040"/>
      <c r="X78" s="1040"/>
      <c r="Y78" s="1040"/>
      <c r="Z78" s="1040"/>
      <c r="AA78" s="1040">
        <v>5</v>
      </c>
      <c r="AB78" s="1040"/>
      <c r="AC78" s="1040"/>
      <c r="AD78" s="1040"/>
      <c r="AE78" s="1040"/>
      <c r="AF78" s="1040">
        <v>5</v>
      </c>
      <c r="AG78" s="1040"/>
      <c r="AH78" s="1040"/>
      <c r="AI78" s="1040"/>
      <c r="AJ78" s="1040"/>
      <c r="AK78" s="1040" t="s">
        <v>608</v>
      </c>
      <c r="AL78" s="1040"/>
      <c r="AM78" s="1040"/>
      <c r="AN78" s="1040"/>
      <c r="AO78" s="1040"/>
      <c r="AP78" s="1040" t="s">
        <v>578</v>
      </c>
      <c r="AQ78" s="1040"/>
      <c r="AR78" s="1040"/>
      <c r="AS78" s="1040"/>
      <c r="AT78" s="1040"/>
      <c r="AU78" s="1040" t="s">
        <v>578</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593</v>
      </c>
      <c r="C79" s="1044"/>
      <c r="D79" s="1044"/>
      <c r="E79" s="1044"/>
      <c r="F79" s="1044"/>
      <c r="G79" s="1044"/>
      <c r="H79" s="1044"/>
      <c r="I79" s="1044"/>
      <c r="J79" s="1044"/>
      <c r="K79" s="1044"/>
      <c r="L79" s="1044"/>
      <c r="M79" s="1044"/>
      <c r="N79" s="1044"/>
      <c r="O79" s="1044"/>
      <c r="P79" s="1045"/>
      <c r="Q79" s="1046">
        <v>1363</v>
      </c>
      <c r="R79" s="1040"/>
      <c r="S79" s="1040"/>
      <c r="T79" s="1040"/>
      <c r="U79" s="1040"/>
      <c r="V79" s="1040">
        <v>1131</v>
      </c>
      <c r="W79" s="1040"/>
      <c r="X79" s="1040"/>
      <c r="Y79" s="1040"/>
      <c r="Z79" s="1040"/>
      <c r="AA79" s="1040">
        <v>232</v>
      </c>
      <c r="AB79" s="1040"/>
      <c r="AC79" s="1040"/>
      <c r="AD79" s="1040"/>
      <c r="AE79" s="1040"/>
      <c r="AF79" s="1040">
        <v>1619</v>
      </c>
      <c r="AG79" s="1040"/>
      <c r="AH79" s="1040"/>
      <c r="AI79" s="1040"/>
      <c r="AJ79" s="1040"/>
      <c r="AK79" s="1040">
        <v>23</v>
      </c>
      <c r="AL79" s="1040"/>
      <c r="AM79" s="1040"/>
      <c r="AN79" s="1040"/>
      <c r="AO79" s="1040"/>
      <c r="AP79" s="1040">
        <v>967</v>
      </c>
      <c r="AQ79" s="1040"/>
      <c r="AR79" s="1040"/>
      <c r="AS79" s="1040"/>
      <c r="AT79" s="1040"/>
      <c r="AU79" s="1040">
        <v>96</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381</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2834</v>
      </c>
      <c r="AG88" s="1028"/>
      <c r="AH88" s="1028"/>
      <c r="AI88" s="1028"/>
      <c r="AJ88" s="1028"/>
      <c r="AK88" s="1032"/>
      <c r="AL88" s="1032"/>
      <c r="AM88" s="1032"/>
      <c r="AN88" s="1032"/>
      <c r="AO88" s="1032"/>
      <c r="AP88" s="1028">
        <v>5821</v>
      </c>
      <c r="AQ88" s="1028"/>
      <c r="AR88" s="1028"/>
      <c r="AS88" s="1028"/>
      <c r="AT88" s="1028"/>
      <c r="AU88" s="1028">
        <v>738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87</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301</v>
      </c>
      <c r="AG109" s="963"/>
      <c r="AH109" s="963"/>
      <c r="AI109" s="963"/>
      <c r="AJ109" s="964"/>
      <c r="AK109" s="965" t="s">
        <v>300</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301</v>
      </c>
      <c r="BW109" s="963"/>
      <c r="BX109" s="963"/>
      <c r="BY109" s="963"/>
      <c r="BZ109" s="964"/>
      <c r="CA109" s="965" t="s">
        <v>300</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301</v>
      </c>
      <c r="DM109" s="963"/>
      <c r="DN109" s="963"/>
      <c r="DO109" s="963"/>
      <c r="DP109" s="964"/>
      <c r="DQ109" s="965" t="s">
        <v>300</v>
      </c>
      <c r="DR109" s="963"/>
      <c r="DS109" s="963"/>
      <c r="DT109" s="963"/>
      <c r="DU109" s="964"/>
      <c r="DV109" s="965" t="s">
        <v>429</v>
      </c>
      <c r="DW109" s="963"/>
      <c r="DX109" s="963"/>
      <c r="DY109" s="963"/>
      <c r="DZ109" s="994"/>
    </row>
    <row r="110" spans="1:131" s="226" customFormat="1" ht="26.25" customHeight="1">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3381760</v>
      </c>
      <c r="AB110" s="956"/>
      <c r="AC110" s="956"/>
      <c r="AD110" s="956"/>
      <c r="AE110" s="957"/>
      <c r="AF110" s="958">
        <v>3057353</v>
      </c>
      <c r="AG110" s="956"/>
      <c r="AH110" s="956"/>
      <c r="AI110" s="956"/>
      <c r="AJ110" s="957"/>
      <c r="AK110" s="958">
        <v>2917105</v>
      </c>
      <c r="AL110" s="956"/>
      <c r="AM110" s="956"/>
      <c r="AN110" s="956"/>
      <c r="AO110" s="957"/>
      <c r="AP110" s="959">
        <v>19.5</v>
      </c>
      <c r="AQ110" s="960"/>
      <c r="AR110" s="960"/>
      <c r="AS110" s="960"/>
      <c r="AT110" s="961"/>
      <c r="AU110" s="995" t="s">
        <v>66</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24420732</v>
      </c>
      <c r="BR110" s="903"/>
      <c r="BS110" s="903"/>
      <c r="BT110" s="903"/>
      <c r="BU110" s="903"/>
      <c r="BV110" s="903">
        <v>23002075</v>
      </c>
      <c r="BW110" s="903"/>
      <c r="BX110" s="903"/>
      <c r="BY110" s="903"/>
      <c r="BZ110" s="903"/>
      <c r="CA110" s="903">
        <v>23588805</v>
      </c>
      <c r="CB110" s="903"/>
      <c r="CC110" s="903"/>
      <c r="CD110" s="903"/>
      <c r="CE110" s="903"/>
      <c r="CF110" s="927">
        <v>157.80000000000001</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168</v>
      </c>
      <c r="DH110" s="903"/>
      <c r="DI110" s="903"/>
      <c r="DJ110" s="903"/>
      <c r="DK110" s="903"/>
      <c r="DL110" s="903" t="s">
        <v>435</v>
      </c>
      <c r="DM110" s="903"/>
      <c r="DN110" s="903"/>
      <c r="DO110" s="903"/>
      <c r="DP110" s="903"/>
      <c r="DQ110" s="903" t="s">
        <v>436</v>
      </c>
      <c r="DR110" s="903"/>
      <c r="DS110" s="903"/>
      <c r="DT110" s="903"/>
      <c r="DU110" s="903"/>
      <c r="DV110" s="904" t="s">
        <v>437</v>
      </c>
      <c r="DW110" s="904"/>
      <c r="DX110" s="904"/>
      <c r="DY110" s="904"/>
      <c r="DZ110" s="905"/>
    </row>
    <row r="111" spans="1:131" s="226" customFormat="1" ht="26.25" customHeight="1">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168</v>
      </c>
      <c r="AB111" s="984"/>
      <c r="AC111" s="984"/>
      <c r="AD111" s="984"/>
      <c r="AE111" s="985"/>
      <c r="AF111" s="986" t="s">
        <v>439</v>
      </c>
      <c r="AG111" s="984"/>
      <c r="AH111" s="984"/>
      <c r="AI111" s="984"/>
      <c r="AJ111" s="985"/>
      <c r="AK111" s="986" t="s">
        <v>437</v>
      </c>
      <c r="AL111" s="984"/>
      <c r="AM111" s="984"/>
      <c r="AN111" s="984"/>
      <c r="AO111" s="985"/>
      <c r="AP111" s="987" t="s">
        <v>168</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t="s">
        <v>436</v>
      </c>
      <c r="BR111" s="875"/>
      <c r="BS111" s="875"/>
      <c r="BT111" s="875"/>
      <c r="BU111" s="875"/>
      <c r="BV111" s="875" t="s">
        <v>435</v>
      </c>
      <c r="BW111" s="875"/>
      <c r="BX111" s="875"/>
      <c r="BY111" s="875"/>
      <c r="BZ111" s="875"/>
      <c r="CA111" s="875" t="s">
        <v>439</v>
      </c>
      <c r="CB111" s="875"/>
      <c r="CC111" s="875"/>
      <c r="CD111" s="875"/>
      <c r="CE111" s="875"/>
      <c r="CF111" s="936" t="s">
        <v>435</v>
      </c>
      <c r="CG111" s="937"/>
      <c r="CH111" s="937"/>
      <c r="CI111" s="937"/>
      <c r="CJ111" s="937"/>
      <c r="CK111" s="992"/>
      <c r="CL111" s="879"/>
      <c r="CM111" s="882" t="s">
        <v>441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435</v>
      </c>
      <c r="DH111" s="875"/>
      <c r="DI111" s="875"/>
      <c r="DJ111" s="875"/>
      <c r="DK111" s="875"/>
      <c r="DL111" s="875" t="s">
        <v>439</v>
      </c>
      <c r="DM111" s="875"/>
      <c r="DN111" s="875"/>
      <c r="DO111" s="875"/>
      <c r="DP111" s="875"/>
      <c r="DQ111" s="875" t="s">
        <v>442</v>
      </c>
      <c r="DR111" s="875"/>
      <c r="DS111" s="875"/>
      <c r="DT111" s="875"/>
      <c r="DU111" s="875"/>
      <c r="DV111" s="852" t="s">
        <v>168</v>
      </c>
      <c r="DW111" s="852"/>
      <c r="DX111" s="852"/>
      <c r="DY111" s="852"/>
      <c r="DZ111" s="853"/>
    </row>
    <row r="112" spans="1:131" s="226" customFormat="1" ht="26.25" customHeight="1">
      <c r="A112" s="977" t="s">
        <v>443</v>
      </c>
      <c r="B112" s="978"/>
      <c r="C112" s="808" t="s">
        <v>444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383</v>
      </c>
      <c r="AB112" s="838"/>
      <c r="AC112" s="838"/>
      <c r="AD112" s="838"/>
      <c r="AE112" s="839"/>
      <c r="AF112" s="840" t="s">
        <v>445</v>
      </c>
      <c r="AG112" s="838"/>
      <c r="AH112" s="838"/>
      <c r="AI112" s="838"/>
      <c r="AJ112" s="839"/>
      <c r="AK112" s="840" t="s">
        <v>168</v>
      </c>
      <c r="AL112" s="838"/>
      <c r="AM112" s="838"/>
      <c r="AN112" s="838"/>
      <c r="AO112" s="839"/>
      <c r="AP112" s="885" t="s">
        <v>435</v>
      </c>
      <c r="AQ112" s="886"/>
      <c r="AR112" s="886"/>
      <c r="AS112" s="886"/>
      <c r="AT112" s="887"/>
      <c r="AU112" s="997"/>
      <c r="AV112" s="998"/>
      <c r="AW112" s="998"/>
      <c r="AX112" s="998"/>
      <c r="AY112" s="998"/>
      <c r="AZ112" s="873" t="s">
        <v>446</v>
      </c>
      <c r="BA112" s="808"/>
      <c r="BB112" s="808"/>
      <c r="BC112" s="808"/>
      <c r="BD112" s="808"/>
      <c r="BE112" s="808"/>
      <c r="BF112" s="808"/>
      <c r="BG112" s="808"/>
      <c r="BH112" s="808"/>
      <c r="BI112" s="808"/>
      <c r="BJ112" s="808"/>
      <c r="BK112" s="808"/>
      <c r="BL112" s="808"/>
      <c r="BM112" s="808"/>
      <c r="BN112" s="808"/>
      <c r="BO112" s="808"/>
      <c r="BP112" s="809"/>
      <c r="BQ112" s="874">
        <v>34397773</v>
      </c>
      <c r="BR112" s="875"/>
      <c r="BS112" s="875"/>
      <c r="BT112" s="875"/>
      <c r="BU112" s="875"/>
      <c r="BV112" s="875">
        <v>33478115</v>
      </c>
      <c r="BW112" s="875"/>
      <c r="BX112" s="875"/>
      <c r="BY112" s="875"/>
      <c r="BZ112" s="875"/>
      <c r="CA112" s="875">
        <v>33152166</v>
      </c>
      <c r="CB112" s="875"/>
      <c r="CC112" s="875"/>
      <c r="CD112" s="875"/>
      <c r="CE112" s="875"/>
      <c r="CF112" s="936">
        <v>221.8</v>
      </c>
      <c r="CG112" s="937"/>
      <c r="CH112" s="937"/>
      <c r="CI112" s="937"/>
      <c r="CJ112" s="937"/>
      <c r="CK112" s="992"/>
      <c r="CL112" s="879"/>
      <c r="CM112" s="882" t="s">
        <v>447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437</v>
      </c>
      <c r="DH112" s="875"/>
      <c r="DI112" s="875"/>
      <c r="DJ112" s="875"/>
      <c r="DK112" s="875"/>
      <c r="DL112" s="875" t="s">
        <v>168</v>
      </c>
      <c r="DM112" s="875"/>
      <c r="DN112" s="875"/>
      <c r="DO112" s="875"/>
      <c r="DP112" s="875"/>
      <c r="DQ112" s="875" t="s">
        <v>435</v>
      </c>
      <c r="DR112" s="875"/>
      <c r="DS112" s="875"/>
      <c r="DT112" s="875"/>
      <c r="DU112" s="875"/>
      <c r="DV112" s="852" t="s">
        <v>436</v>
      </c>
      <c r="DW112" s="852"/>
      <c r="DX112" s="852"/>
      <c r="DY112" s="852"/>
      <c r="DZ112" s="853"/>
    </row>
    <row r="113" spans="1:130" s="226" customFormat="1" ht="26.25" customHeight="1">
      <c r="A113" s="979"/>
      <c r="B113" s="980"/>
      <c r="C113" s="808" t="s">
        <v>448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2271306</v>
      </c>
      <c r="AB113" s="984"/>
      <c r="AC113" s="984"/>
      <c r="AD113" s="984"/>
      <c r="AE113" s="985"/>
      <c r="AF113" s="986">
        <v>2358938</v>
      </c>
      <c r="AG113" s="984"/>
      <c r="AH113" s="984"/>
      <c r="AI113" s="984"/>
      <c r="AJ113" s="985"/>
      <c r="AK113" s="986">
        <v>2644527</v>
      </c>
      <c r="AL113" s="984"/>
      <c r="AM113" s="984"/>
      <c r="AN113" s="984"/>
      <c r="AO113" s="985"/>
      <c r="AP113" s="987">
        <v>17.7</v>
      </c>
      <c r="AQ113" s="988"/>
      <c r="AR113" s="988"/>
      <c r="AS113" s="988"/>
      <c r="AT113" s="989"/>
      <c r="AU113" s="997"/>
      <c r="AV113" s="998"/>
      <c r="AW113" s="998"/>
      <c r="AX113" s="998"/>
      <c r="AY113" s="998"/>
      <c r="AZ113" s="873" t="s">
        <v>449</v>
      </c>
      <c r="BA113" s="808"/>
      <c r="BB113" s="808"/>
      <c r="BC113" s="808"/>
      <c r="BD113" s="808"/>
      <c r="BE113" s="808"/>
      <c r="BF113" s="808"/>
      <c r="BG113" s="808"/>
      <c r="BH113" s="808"/>
      <c r="BI113" s="808"/>
      <c r="BJ113" s="808"/>
      <c r="BK113" s="808"/>
      <c r="BL113" s="808"/>
      <c r="BM113" s="808"/>
      <c r="BN113" s="808"/>
      <c r="BO113" s="808"/>
      <c r="BP113" s="809"/>
      <c r="BQ113" s="874">
        <v>507203</v>
      </c>
      <c r="BR113" s="875"/>
      <c r="BS113" s="875"/>
      <c r="BT113" s="875"/>
      <c r="BU113" s="875"/>
      <c r="BV113" s="875">
        <v>556257</v>
      </c>
      <c r="BW113" s="875"/>
      <c r="BX113" s="875"/>
      <c r="BY113" s="875"/>
      <c r="BZ113" s="875"/>
      <c r="CA113" s="875">
        <v>738453</v>
      </c>
      <c r="CB113" s="875"/>
      <c r="CC113" s="875"/>
      <c r="CD113" s="875"/>
      <c r="CE113" s="875"/>
      <c r="CF113" s="936">
        <v>4.9000000000000004</v>
      </c>
      <c r="CG113" s="937"/>
      <c r="CH113" s="937"/>
      <c r="CI113" s="937"/>
      <c r="CJ113" s="937"/>
      <c r="CK113" s="992"/>
      <c r="CL113" s="879"/>
      <c r="CM113" s="882" t="s">
        <v>450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435</v>
      </c>
      <c r="DH113" s="838"/>
      <c r="DI113" s="838"/>
      <c r="DJ113" s="838"/>
      <c r="DK113" s="839"/>
      <c r="DL113" s="840" t="s">
        <v>168</v>
      </c>
      <c r="DM113" s="838"/>
      <c r="DN113" s="838"/>
      <c r="DO113" s="838"/>
      <c r="DP113" s="839"/>
      <c r="DQ113" s="840" t="s">
        <v>436</v>
      </c>
      <c r="DR113" s="838"/>
      <c r="DS113" s="838"/>
      <c r="DT113" s="838"/>
      <c r="DU113" s="839"/>
      <c r="DV113" s="885" t="s">
        <v>168</v>
      </c>
      <c r="DW113" s="886"/>
      <c r="DX113" s="886"/>
      <c r="DY113" s="886"/>
      <c r="DZ113" s="887"/>
    </row>
    <row r="114" spans="1:130" s="226" customFormat="1" ht="26.25" customHeight="1">
      <c r="A114" s="979"/>
      <c r="B114" s="980"/>
      <c r="C114" s="808" t="s">
        <v>451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184655</v>
      </c>
      <c r="AB114" s="838"/>
      <c r="AC114" s="838"/>
      <c r="AD114" s="838"/>
      <c r="AE114" s="839"/>
      <c r="AF114" s="840">
        <v>174496</v>
      </c>
      <c r="AG114" s="838"/>
      <c r="AH114" s="838"/>
      <c r="AI114" s="838"/>
      <c r="AJ114" s="839"/>
      <c r="AK114" s="840">
        <v>142691</v>
      </c>
      <c r="AL114" s="838"/>
      <c r="AM114" s="838"/>
      <c r="AN114" s="838"/>
      <c r="AO114" s="839"/>
      <c r="AP114" s="885">
        <v>1</v>
      </c>
      <c r="AQ114" s="886"/>
      <c r="AR114" s="886"/>
      <c r="AS114" s="886"/>
      <c r="AT114" s="887"/>
      <c r="AU114" s="997"/>
      <c r="AV114" s="998"/>
      <c r="AW114" s="998"/>
      <c r="AX114" s="998"/>
      <c r="AY114" s="998"/>
      <c r="AZ114" s="873" t="s">
        <v>452</v>
      </c>
      <c r="BA114" s="808"/>
      <c r="BB114" s="808"/>
      <c r="BC114" s="808"/>
      <c r="BD114" s="808"/>
      <c r="BE114" s="808"/>
      <c r="BF114" s="808"/>
      <c r="BG114" s="808"/>
      <c r="BH114" s="808"/>
      <c r="BI114" s="808"/>
      <c r="BJ114" s="808"/>
      <c r="BK114" s="808"/>
      <c r="BL114" s="808"/>
      <c r="BM114" s="808"/>
      <c r="BN114" s="808"/>
      <c r="BO114" s="808"/>
      <c r="BP114" s="809"/>
      <c r="BQ114" s="874">
        <v>4091018</v>
      </c>
      <c r="BR114" s="875"/>
      <c r="BS114" s="875"/>
      <c r="BT114" s="875"/>
      <c r="BU114" s="875"/>
      <c r="BV114" s="875">
        <v>3990246</v>
      </c>
      <c r="BW114" s="875"/>
      <c r="BX114" s="875"/>
      <c r="BY114" s="875"/>
      <c r="BZ114" s="875"/>
      <c r="CA114" s="875">
        <v>4018029</v>
      </c>
      <c r="CB114" s="875"/>
      <c r="CC114" s="875"/>
      <c r="CD114" s="875"/>
      <c r="CE114" s="875"/>
      <c r="CF114" s="936">
        <v>26.9</v>
      </c>
      <c r="CG114" s="937"/>
      <c r="CH114" s="937"/>
      <c r="CI114" s="937"/>
      <c r="CJ114" s="937"/>
      <c r="CK114" s="992"/>
      <c r="CL114" s="879"/>
      <c r="CM114" s="882" t="s">
        <v>453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252</v>
      </c>
      <c r="DH114" s="838"/>
      <c r="DI114" s="838"/>
      <c r="DJ114" s="838"/>
      <c r="DK114" s="839"/>
      <c r="DL114" s="840" t="s">
        <v>168</v>
      </c>
      <c r="DM114" s="838"/>
      <c r="DN114" s="838"/>
      <c r="DO114" s="838"/>
      <c r="DP114" s="839"/>
      <c r="DQ114" s="840" t="s">
        <v>454</v>
      </c>
      <c r="DR114" s="838"/>
      <c r="DS114" s="838"/>
      <c r="DT114" s="838"/>
      <c r="DU114" s="839"/>
      <c r="DV114" s="885" t="s">
        <v>436</v>
      </c>
      <c r="DW114" s="886"/>
      <c r="DX114" s="886"/>
      <c r="DY114" s="886"/>
      <c r="DZ114" s="887"/>
    </row>
    <row r="115" spans="1:130" s="226" customFormat="1" ht="26.25" customHeight="1">
      <c r="A115" s="979"/>
      <c r="B115" s="980"/>
      <c r="C115" s="808" t="s">
        <v>455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1181</v>
      </c>
      <c r="AB115" s="984"/>
      <c r="AC115" s="984"/>
      <c r="AD115" s="984"/>
      <c r="AE115" s="985"/>
      <c r="AF115" s="986">
        <v>2327</v>
      </c>
      <c r="AG115" s="984"/>
      <c r="AH115" s="984"/>
      <c r="AI115" s="984"/>
      <c r="AJ115" s="985"/>
      <c r="AK115" s="986">
        <v>1129</v>
      </c>
      <c r="AL115" s="984"/>
      <c r="AM115" s="984"/>
      <c r="AN115" s="984"/>
      <c r="AO115" s="985"/>
      <c r="AP115" s="987">
        <v>0</v>
      </c>
      <c r="AQ115" s="988"/>
      <c r="AR115" s="988"/>
      <c r="AS115" s="988"/>
      <c r="AT115" s="989"/>
      <c r="AU115" s="997"/>
      <c r="AV115" s="998"/>
      <c r="AW115" s="998"/>
      <c r="AX115" s="998"/>
      <c r="AY115" s="998"/>
      <c r="AZ115" s="873" t="s">
        <v>456</v>
      </c>
      <c r="BA115" s="808"/>
      <c r="BB115" s="808"/>
      <c r="BC115" s="808"/>
      <c r="BD115" s="808"/>
      <c r="BE115" s="808"/>
      <c r="BF115" s="808"/>
      <c r="BG115" s="808"/>
      <c r="BH115" s="808"/>
      <c r="BI115" s="808"/>
      <c r="BJ115" s="808"/>
      <c r="BK115" s="808"/>
      <c r="BL115" s="808"/>
      <c r="BM115" s="808"/>
      <c r="BN115" s="808"/>
      <c r="BO115" s="808"/>
      <c r="BP115" s="809"/>
      <c r="BQ115" s="874" t="s">
        <v>168</v>
      </c>
      <c r="BR115" s="875"/>
      <c r="BS115" s="875"/>
      <c r="BT115" s="875"/>
      <c r="BU115" s="875"/>
      <c r="BV115" s="875" t="s">
        <v>168</v>
      </c>
      <c r="BW115" s="875"/>
      <c r="BX115" s="875"/>
      <c r="BY115" s="875"/>
      <c r="BZ115" s="875"/>
      <c r="CA115" s="875" t="s">
        <v>454</v>
      </c>
      <c r="CB115" s="875"/>
      <c r="CC115" s="875"/>
      <c r="CD115" s="875"/>
      <c r="CE115" s="875"/>
      <c r="CF115" s="936" t="s">
        <v>383</v>
      </c>
      <c r="CG115" s="937"/>
      <c r="CH115" s="937"/>
      <c r="CI115" s="937"/>
      <c r="CJ115" s="937"/>
      <c r="CK115" s="992"/>
      <c r="CL115" s="879"/>
      <c r="CM115" s="873" t="s">
        <v>457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436</v>
      </c>
      <c r="DH115" s="838"/>
      <c r="DI115" s="838"/>
      <c r="DJ115" s="838"/>
      <c r="DK115" s="839"/>
      <c r="DL115" s="840" t="s">
        <v>168</v>
      </c>
      <c r="DM115" s="838"/>
      <c r="DN115" s="838"/>
      <c r="DO115" s="838"/>
      <c r="DP115" s="839"/>
      <c r="DQ115" s="840" t="s">
        <v>168</v>
      </c>
      <c r="DR115" s="838"/>
      <c r="DS115" s="838"/>
      <c r="DT115" s="838"/>
      <c r="DU115" s="839"/>
      <c r="DV115" s="885" t="s">
        <v>437</v>
      </c>
      <c r="DW115" s="886"/>
      <c r="DX115" s="886"/>
      <c r="DY115" s="886"/>
      <c r="DZ115" s="887"/>
    </row>
    <row r="116" spans="1:130" s="226" customFormat="1" ht="26.25" customHeight="1">
      <c r="A116" s="981"/>
      <c r="B116" s="982"/>
      <c r="C116" s="941" t="s">
        <v>458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168</v>
      </c>
      <c r="AB116" s="838"/>
      <c r="AC116" s="838"/>
      <c r="AD116" s="838"/>
      <c r="AE116" s="839"/>
      <c r="AF116" s="840" t="s">
        <v>252</v>
      </c>
      <c r="AG116" s="838"/>
      <c r="AH116" s="838"/>
      <c r="AI116" s="838"/>
      <c r="AJ116" s="839"/>
      <c r="AK116" s="840" t="s">
        <v>383</v>
      </c>
      <c r="AL116" s="838"/>
      <c r="AM116" s="838"/>
      <c r="AN116" s="838"/>
      <c r="AO116" s="839"/>
      <c r="AP116" s="885" t="s">
        <v>383</v>
      </c>
      <c r="AQ116" s="886"/>
      <c r="AR116" s="886"/>
      <c r="AS116" s="886"/>
      <c r="AT116" s="887"/>
      <c r="AU116" s="997"/>
      <c r="AV116" s="998"/>
      <c r="AW116" s="998"/>
      <c r="AX116" s="998"/>
      <c r="AY116" s="998"/>
      <c r="AZ116" s="924" t="s">
        <v>459</v>
      </c>
      <c r="BA116" s="925"/>
      <c r="BB116" s="925"/>
      <c r="BC116" s="925"/>
      <c r="BD116" s="925"/>
      <c r="BE116" s="925"/>
      <c r="BF116" s="925"/>
      <c r="BG116" s="925"/>
      <c r="BH116" s="925"/>
      <c r="BI116" s="925"/>
      <c r="BJ116" s="925"/>
      <c r="BK116" s="925"/>
      <c r="BL116" s="925"/>
      <c r="BM116" s="925"/>
      <c r="BN116" s="925"/>
      <c r="BO116" s="925"/>
      <c r="BP116" s="926"/>
      <c r="BQ116" s="874" t="s">
        <v>436</v>
      </c>
      <c r="BR116" s="875"/>
      <c r="BS116" s="875"/>
      <c r="BT116" s="875"/>
      <c r="BU116" s="875"/>
      <c r="BV116" s="875" t="s">
        <v>168</v>
      </c>
      <c r="BW116" s="875"/>
      <c r="BX116" s="875"/>
      <c r="BY116" s="875"/>
      <c r="BZ116" s="875"/>
      <c r="CA116" s="875" t="s">
        <v>168</v>
      </c>
      <c r="CB116" s="875"/>
      <c r="CC116" s="875"/>
      <c r="CD116" s="875"/>
      <c r="CE116" s="875"/>
      <c r="CF116" s="936" t="s">
        <v>437</v>
      </c>
      <c r="CG116" s="937"/>
      <c r="CH116" s="937"/>
      <c r="CI116" s="937"/>
      <c r="CJ116" s="937"/>
      <c r="CK116" s="992"/>
      <c r="CL116" s="879"/>
      <c r="CM116" s="882" t="s">
        <v>460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168</v>
      </c>
      <c r="DH116" s="838"/>
      <c r="DI116" s="838"/>
      <c r="DJ116" s="838"/>
      <c r="DK116" s="839"/>
      <c r="DL116" s="840" t="s">
        <v>461</v>
      </c>
      <c r="DM116" s="838"/>
      <c r="DN116" s="838"/>
      <c r="DO116" s="838"/>
      <c r="DP116" s="839"/>
      <c r="DQ116" s="840" t="s">
        <v>445</v>
      </c>
      <c r="DR116" s="838"/>
      <c r="DS116" s="838"/>
      <c r="DT116" s="838"/>
      <c r="DU116" s="839"/>
      <c r="DV116" s="885" t="s">
        <v>168</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462</v>
      </c>
      <c r="Z117" s="964"/>
      <c r="AA117" s="969">
        <v>5838902</v>
      </c>
      <c r="AB117" s="970"/>
      <c r="AC117" s="970"/>
      <c r="AD117" s="970"/>
      <c r="AE117" s="971"/>
      <c r="AF117" s="972">
        <v>5593114</v>
      </c>
      <c r="AG117" s="970"/>
      <c r="AH117" s="970"/>
      <c r="AI117" s="970"/>
      <c r="AJ117" s="971"/>
      <c r="AK117" s="972">
        <v>5705452</v>
      </c>
      <c r="AL117" s="970"/>
      <c r="AM117" s="970"/>
      <c r="AN117" s="970"/>
      <c r="AO117" s="971"/>
      <c r="AP117" s="973"/>
      <c r="AQ117" s="974"/>
      <c r="AR117" s="974"/>
      <c r="AS117" s="974"/>
      <c r="AT117" s="975"/>
      <c r="AU117" s="997"/>
      <c r="AV117" s="998"/>
      <c r="AW117" s="998"/>
      <c r="AX117" s="998"/>
      <c r="AY117" s="998"/>
      <c r="AZ117" s="924" t="s">
        <v>463</v>
      </c>
      <c r="BA117" s="925"/>
      <c r="BB117" s="925"/>
      <c r="BC117" s="925"/>
      <c r="BD117" s="925"/>
      <c r="BE117" s="925"/>
      <c r="BF117" s="925"/>
      <c r="BG117" s="925"/>
      <c r="BH117" s="925"/>
      <c r="BI117" s="925"/>
      <c r="BJ117" s="925"/>
      <c r="BK117" s="925"/>
      <c r="BL117" s="925"/>
      <c r="BM117" s="925"/>
      <c r="BN117" s="925"/>
      <c r="BO117" s="925"/>
      <c r="BP117" s="926"/>
      <c r="BQ117" s="874" t="s">
        <v>435</v>
      </c>
      <c r="BR117" s="875"/>
      <c r="BS117" s="875"/>
      <c r="BT117" s="875"/>
      <c r="BU117" s="875"/>
      <c r="BV117" s="875" t="s">
        <v>436</v>
      </c>
      <c r="BW117" s="875"/>
      <c r="BX117" s="875"/>
      <c r="BY117" s="875"/>
      <c r="BZ117" s="875"/>
      <c r="CA117" s="875" t="s">
        <v>168</v>
      </c>
      <c r="CB117" s="875"/>
      <c r="CC117" s="875"/>
      <c r="CD117" s="875"/>
      <c r="CE117" s="875"/>
      <c r="CF117" s="936" t="s">
        <v>454</v>
      </c>
      <c r="CG117" s="937"/>
      <c r="CH117" s="937"/>
      <c r="CI117" s="937"/>
      <c r="CJ117" s="937"/>
      <c r="CK117" s="992"/>
      <c r="CL117" s="879"/>
      <c r="CM117" s="882" t="s">
        <v>464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439</v>
      </c>
      <c r="DH117" s="838"/>
      <c r="DI117" s="838"/>
      <c r="DJ117" s="838"/>
      <c r="DK117" s="839"/>
      <c r="DL117" s="840" t="s">
        <v>435</v>
      </c>
      <c r="DM117" s="838"/>
      <c r="DN117" s="838"/>
      <c r="DO117" s="838"/>
      <c r="DP117" s="839"/>
      <c r="DQ117" s="840" t="s">
        <v>436</v>
      </c>
      <c r="DR117" s="838"/>
      <c r="DS117" s="838"/>
      <c r="DT117" s="838"/>
      <c r="DU117" s="839"/>
      <c r="DV117" s="885" t="s">
        <v>439</v>
      </c>
      <c r="DW117" s="886"/>
      <c r="DX117" s="886"/>
      <c r="DY117" s="886"/>
      <c r="DZ117" s="887"/>
    </row>
    <row r="118" spans="1:130" s="226" customFormat="1" ht="26.25" customHeight="1">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301</v>
      </c>
      <c r="AG118" s="963"/>
      <c r="AH118" s="963"/>
      <c r="AI118" s="963"/>
      <c r="AJ118" s="964"/>
      <c r="AK118" s="965" t="s">
        <v>300</v>
      </c>
      <c r="AL118" s="963"/>
      <c r="AM118" s="963"/>
      <c r="AN118" s="963"/>
      <c r="AO118" s="964"/>
      <c r="AP118" s="966" t="s">
        <v>429</v>
      </c>
      <c r="AQ118" s="967"/>
      <c r="AR118" s="967"/>
      <c r="AS118" s="967"/>
      <c r="AT118" s="968"/>
      <c r="AU118" s="997"/>
      <c r="AV118" s="998"/>
      <c r="AW118" s="998"/>
      <c r="AX118" s="998"/>
      <c r="AY118" s="998"/>
      <c r="AZ118" s="940" t="s">
        <v>465</v>
      </c>
      <c r="BA118" s="941"/>
      <c r="BB118" s="941"/>
      <c r="BC118" s="941"/>
      <c r="BD118" s="941"/>
      <c r="BE118" s="941"/>
      <c r="BF118" s="941"/>
      <c r="BG118" s="941"/>
      <c r="BH118" s="941"/>
      <c r="BI118" s="941"/>
      <c r="BJ118" s="941"/>
      <c r="BK118" s="941"/>
      <c r="BL118" s="941"/>
      <c r="BM118" s="941"/>
      <c r="BN118" s="941"/>
      <c r="BO118" s="941"/>
      <c r="BP118" s="942"/>
      <c r="BQ118" s="943" t="s">
        <v>168</v>
      </c>
      <c r="BR118" s="906"/>
      <c r="BS118" s="906"/>
      <c r="BT118" s="906"/>
      <c r="BU118" s="906"/>
      <c r="BV118" s="906" t="s">
        <v>436</v>
      </c>
      <c r="BW118" s="906"/>
      <c r="BX118" s="906"/>
      <c r="BY118" s="906"/>
      <c r="BZ118" s="906"/>
      <c r="CA118" s="906" t="s">
        <v>436</v>
      </c>
      <c r="CB118" s="906"/>
      <c r="CC118" s="906"/>
      <c r="CD118" s="906"/>
      <c r="CE118" s="906"/>
      <c r="CF118" s="936" t="s">
        <v>436</v>
      </c>
      <c r="CG118" s="937"/>
      <c r="CH118" s="937"/>
      <c r="CI118" s="937"/>
      <c r="CJ118" s="937"/>
      <c r="CK118" s="992"/>
      <c r="CL118" s="879"/>
      <c r="CM118" s="882" t="s">
        <v>466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435</v>
      </c>
      <c r="DH118" s="838"/>
      <c r="DI118" s="838"/>
      <c r="DJ118" s="838"/>
      <c r="DK118" s="839"/>
      <c r="DL118" s="840" t="s">
        <v>168</v>
      </c>
      <c r="DM118" s="838"/>
      <c r="DN118" s="838"/>
      <c r="DO118" s="838"/>
      <c r="DP118" s="839"/>
      <c r="DQ118" s="840" t="s">
        <v>439</v>
      </c>
      <c r="DR118" s="838"/>
      <c r="DS118" s="838"/>
      <c r="DT118" s="838"/>
      <c r="DU118" s="839"/>
      <c r="DV118" s="885" t="s">
        <v>454</v>
      </c>
      <c r="DW118" s="886"/>
      <c r="DX118" s="886"/>
      <c r="DY118" s="886"/>
      <c r="DZ118" s="887"/>
    </row>
    <row r="119" spans="1:130" s="226" customFormat="1" ht="26.25" customHeight="1">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436</v>
      </c>
      <c r="AB119" s="956"/>
      <c r="AC119" s="956"/>
      <c r="AD119" s="956"/>
      <c r="AE119" s="957"/>
      <c r="AF119" s="958" t="s">
        <v>445</v>
      </c>
      <c r="AG119" s="956"/>
      <c r="AH119" s="956"/>
      <c r="AI119" s="956"/>
      <c r="AJ119" s="957"/>
      <c r="AK119" s="958" t="s">
        <v>445</v>
      </c>
      <c r="AL119" s="956"/>
      <c r="AM119" s="956"/>
      <c r="AN119" s="956"/>
      <c r="AO119" s="957"/>
      <c r="AP119" s="959" t="s">
        <v>383</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467</v>
      </c>
      <c r="BP119" s="939"/>
      <c r="BQ119" s="943">
        <v>63416726</v>
      </c>
      <c r="BR119" s="906"/>
      <c r="BS119" s="906"/>
      <c r="BT119" s="906"/>
      <c r="BU119" s="906"/>
      <c r="BV119" s="906">
        <v>61026693</v>
      </c>
      <c r="BW119" s="906"/>
      <c r="BX119" s="906"/>
      <c r="BY119" s="906"/>
      <c r="BZ119" s="906"/>
      <c r="CA119" s="906">
        <v>61497453</v>
      </c>
      <c r="CB119" s="906"/>
      <c r="CC119" s="906"/>
      <c r="CD119" s="906"/>
      <c r="CE119" s="906"/>
      <c r="CF119" s="804"/>
      <c r="CG119" s="805"/>
      <c r="CH119" s="805"/>
      <c r="CI119" s="805"/>
      <c r="CJ119" s="895"/>
      <c r="CK119" s="993"/>
      <c r="CL119" s="881"/>
      <c r="CM119" s="899" t="s">
        <v>468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168</v>
      </c>
      <c r="DH119" s="821"/>
      <c r="DI119" s="821"/>
      <c r="DJ119" s="821"/>
      <c r="DK119" s="822"/>
      <c r="DL119" s="823" t="s">
        <v>445</v>
      </c>
      <c r="DM119" s="821"/>
      <c r="DN119" s="821"/>
      <c r="DO119" s="821"/>
      <c r="DP119" s="822"/>
      <c r="DQ119" s="823" t="s">
        <v>383</v>
      </c>
      <c r="DR119" s="821"/>
      <c r="DS119" s="821"/>
      <c r="DT119" s="821"/>
      <c r="DU119" s="822"/>
      <c r="DV119" s="909" t="s">
        <v>436</v>
      </c>
      <c r="DW119" s="910"/>
      <c r="DX119" s="910"/>
      <c r="DY119" s="910"/>
      <c r="DZ119" s="911"/>
    </row>
    <row r="120" spans="1:130" s="226" customFormat="1" ht="26.25" customHeight="1">
      <c r="A120" s="878"/>
      <c r="B120" s="879"/>
      <c r="C120" s="882" t="s">
        <v>441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469</v>
      </c>
      <c r="AB120" s="838"/>
      <c r="AC120" s="838"/>
      <c r="AD120" s="838"/>
      <c r="AE120" s="839"/>
      <c r="AF120" s="840" t="s">
        <v>436</v>
      </c>
      <c r="AG120" s="838"/>
      <c r="AH120" s="838"/>
      <c r="AI120" s="838"/>
      <c r="AJ120" s="839"/>
      <c r="AK120" s="840" t="s">
        <v>168</v>
      </c>
      <c r="AL120" s="838"/>
      <c r="AM120" s="838"/>
      <c r="AN120" s="838"/>
      <c r="AO120" s="839"/>
      <c r="AP120" s="885" t="s">
        <v>469</v>
      </c>
      <c r="AQ120" s="886"/>
      <c r="AR120" s="886"/>
      <c r="AS120" s="886"/>
      <c r="AT120" s="887"/>
      <c r="AU120" s="944" t="s">
        <v>470</v>
      </c>
      <c r="AV120" s="945"/>
      <c r="AW120" s="945"/>
      <c r="AX120" s="945"/>
      <c r="AY120" s="946"/>
      <c r="AZ120" s="921" t="s">
        <v>471</v>
      </c>
      <c r="BA120" s="866"/>
      <c r="BB120" s="866"/>
      <c r="BC120" s="866"/>
      <c r="BD120" s="866"/>
      <c r="BE120" s="866"/>
      <c r="BF120" s="866"/>
      <c r="BG120" s="866"/>
      <c r="BH120" s="866"/>
      <c r="BI120" s="866"/>
      <c r="BJ120" s="866"/>
      <c r="BK120" s="866"/>
      <c r="BL120" s="866"/>
      <c r="BM120" s="866"/>
      <c r="BN120" s="866"/>
      <c r="BO120" s="866"/>
      <c r="BP120" s="867"/>
      <c r="BQ120" s="922">
        <v>13452640</v>
      </c>
      <c r="BR120" s="903"/>
      <c r="BS120" s="903"/>
      <c r="BT120" s="903"/>
      <c r="BU120" s="903"/>
      <c r="BV120" s="903">
        <v>12417084</v>
      </c>
      <c r="BW120" s="903"/>
      <c r="BX120" s="903"/>
      <c r="BY120" s="903"/>
      <c r="BZ120" s="903"/>
      <c r="CA120" s="903">
        <v>13098189</v>
      </c>
      <c r="CB120" s="903"/>
      <c r="CC120" s="903"/>
      <c r="CD120" s="903"/>
      <c r="CE120" s="903"/>
      <c r="CF120" s="927">
        <v>87.6</v>
      </c>
      <c r="CG120" s="928"/>
      <c r="CH120" s="928"/>
      <c r="CI120" s="928"/>
      <c r="CJ120" s="928"/>
      <c r="CK120" s="929" t="s">
        <v>472</v>
      </c>
      <c r="CL120" s="913"/>
      <c r="CM120" s="913"/>
      <c r="CN120" s="913"/>
      <c r="CO120" s="914"/>
      <c r="CP120" s="933" t="s">
        <v>473</v>
      </c>
      <c r="CQ120" s="934"/>
      <c r="CR120" s="934"/>
      <c r="CS120" s="934"/>
      <c r="CT120" s="934"/>
      <c r="CU120" s="934"/>
      <c r="CV120" s="934"/>
      <c r="CW120" s="934"/>
      <c r="CX120" s="934"/>
      <c r="CY120" s="934"/>
      <c r="CZ120" s="934"/>
      <c r="DA120" s="934"/>
      <c r="DB120" s="934"/>
      <c r="DC120" s="934"/>
      <c r="DD120" s="934"/>
      <c r="DE120" s="934"/>
      <c r="DF120" s="935"/>
      <c r="DG120" s="922">
        <v>19698287</v>
      </c>
      <c r="DH120" s="903"/>
      <c r="DI120" s="903"/>
      <c r="DJ120" s="903"/>
      <c r="DK120" s="903"/>
      <c r="DL120" s="903">
        <v>19256647</v>
      </c>
      <c r="DM120" s="903"/>
      <c r="DN120" s="903"/>
      <c r="DO120" s="903"/>
      <c r="DP120" s="903"/>
      <c r="DQ120" s="903">
        <v>19299775</v>
      </c>
      <c r="DR120" s="903"/>
      <c r="DS120" s="903"/>
      <c r="DT120" s="903"/>
      <c r="DU120" s="903"/>
      <c r="DV120" s="904">
        <v>129.1</v>
      </c>
      <c r="DW120" s="904"/>
      <c r="DX120" s="904"/>
      <c r="DY120" s="904"/>
      <c r="DZ120" s="905"/>
    </row>
    <row r="121" spans="1:130" s="226" customFormat="1" ht="26.25" customHeight="1">
      <c r="A121" s="878"/>
      <c r="B121" s="879"/>
      <c r="C121" s="924" t="s">
        <v>474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436</v>
      </c>
      <c r="AB121" s="838"/>
      <c r="AC121" s="838"/>
      <c r="AD121" s="838"/>
      <c r="AE121" s="839"/>
      <c r="AF121" s="840" t="s">
        <v>454</v>
      </c>
      <c r="AG121" s="838"/>
      <c r="AH121" s="838"/>
      <c r="AI121" s="838"/>
      <c r="AJ121" s="839"/>
      <c r="AK121" s="840" t="s">
        <v>436</v>
      </c>
      <c r="AL121" s="838"/>
      <c r="AM121" s="838"/>
      <c r="AN121" s="838"/>
      <c r="AO121" s="839"/>
      <c r="AP121" s="885" t="s">
        <v>436</v>
      </c>
      <c r="AQ121" s="886"/>
      <c r="AR121" s="886"/>
      <c r="AS121" s="886"/>
      <c r="AT121" s="887"/>
      <c r="AU121" s="947"/>
      <c r="AV121" s="948"/>
      <c r="AW121" s="948"/>
      <c r="AX121" s="948"/>
      <c r="AY121" s="949"/>
      <c r="AZ121" s="873" t="s">
        <v>475</v>
      </c>
      <c r="BA121" s="808"/>
      <c r="BB121" s="808"/>
      <c r="BC121" s="808"/>
      <c r="BD121" s="808"/>
      <c r="BE121" s="808"/>
      <c r="BF121" s="808"/>
      <c r="BG121" s="808"/>
      <c r="BH121" s="808"/>
      <c r="BI121" s="808"/>
      <c r="BJ121" s="808"/>
      <c r="BK121" s="808"/>
      <c r="BL121" s="808"/>
      <c r="BM121" s="808"/>
      <c r="BN121" s="808"/>
      <c r="BO121" s="808"/>
      <c r="BP121" s="809"/>
      <c r="BQ121" s="874">
        <v>1312578</v>
      </c>
      <c r="BR121" s="875"/>
      <c r="BS121" s="875"/>
      <c r="BT121" s="875"/>
      <c r="BU121" s="875"/>
      <c r="BV121" s="875">
        <v>1167588</v>
      </c>
      <c r="BW121" s="875"/>
      <c r="BX121" s="875"/>
      <c r="BY121" s="875"/>
      <c r="BZ121" s="875"/>
      <c r="CA121" s="875">
        <v>1624105</v>
      </c>
      <c r="CB121" s="875"/>
      <c r="CC121" s="875"/>
      <c r="CD121" s="875"/>
      <c r="CE121" s="875"/>
      <c r="CF121" s="936">
        <v>10.9</v>
      </c>
      <c r="CG121" s="937"/>
      <c r="CH121" s="937"/>
      <c r="CI121" s="937"/>
      <c r="CJ121" s="937"/>
      <c r="CK121" s="930"/>
      <c r="CL121" s="916"/>
      <c r="CM121" s="916"/>
      <c r="CN121" s="916"/>
      <c r="CO121" s="917"/>
      <c r="CP121" s="896" t="s">
        <v>476</v>
      </c>
      <c r="CQ121" s="897"/>
      <c r="CR121" s="897"/>
      <c r="CS121" s="897"/>
      <c r="CT121" s="897"/>
      <c r="CU121" s="897"/>
      <c r="CV121" s="897"/>
      <c r="CW121" s="897"/>
      <c r="CX121" s="897"/>
      <c r="CY121" s="897"/>
      <c r="CZ121" s="897"/>
      <c r="DA121" s="897"/>
      <c r="DB121" s="897"/>
      <c r="DC121" s="897"/>
      <c r="DD121" s="897"/>
      <c r="DE121" s="897"/>
      <c r="DF121" s="898"/>
      <c r="DG121" s="874">
        <v>6672546</v>
      </c>
      <c r="DH121" s="875"/>
      <c r="DI121" s="875"/>
      <c r="DJ121" s="875"/>
      <c r="DK121" s="875"/>
      <c r="DL121" s="875">
        <v>6424877</v>
      </c>
      <c r="DM121" s="875"/>
      <c r="DN121" s="875"/>
      <c r="DO121" s="875"/>
      <c r="DP121" s="875"/>
      <c r="DQ121" s="875">
        <v>6324694</v>
      </c>
      <c r="DR121" s="875"/>
      <c r="DS121" s="875"/>
      <c r="DT121" s="875"/>
      <c r="DU121" s="875"/>
      <c r="DV121" s="852">
        <v>42.3</v>
      </c>
      <c r="DW121" s="852"/>
      <c r="DX121" s="852"/>
      <c r="DY121" s="852"/>
      <c r="DZ121" s="853"/>
    </row>
    <row r="122" spans="1:130" s="226" customFormat="1" ht="26.25" customHeight="1">
      <c r="A122" s="878"/>
      <c r="B122" s="879"/>
      <c r="C122" s="882" t="s">
        <v>453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436</v>
      </c>
      <c r="AB122" s="838"/>
      <c r="AC122" s="838"/>
      <c r="AD122" s="838"/>
      <c r="AE122" s="839"/>
      <c r="AF122" s="840" t="s">
        <v>461</v>
      </c>
      <c r="AG122" s="838"/>
      <c r="AH122" s="838"/>
      <c r="AI122" s="838"/>
      <c r="AJ122" s="839"/>
      <c r="AK122" s="840" t="s">
        <v>436</v>
      </c>
      <c r="AL122" s="838"/>
      <c r="AM122" s="838"/>
      <c r="AN122" s="838"/>
      <c r="AO122" s="839"/>
      <c r="AP122" s="885" t="s">
        <v>436</v>
      </c>
      <c r="AQ122" s="886"/>
      <c r="AR122" s="886"/>
      <c r="AS122" s="886"/>
      <c r="AT122" s="887"/>
      <c r="AU122" s="947"/>
      <c r="AV122" s="948"/>
      <c r="AW122" s="948"/>
      <c r="AX122" s="948"/>
      <c r="AY122" s="949"/>
      <c r="AZ122" s="940" t="s">
        <v>477</v>
      </c>
      <c r="BA122" s="941"/>
      <c r="BB122" s="941"/>
      <c r="BC122" s="941"/>
      <c r="BD122" s="941"/>
      <c r="BE122" s="941"/>
      <c r="BF122" s="941"/>
      <c r="BG122" s="941"/>
      <c r="BH122" s="941"/>
      <c r="BI122" s="941"/>
      <c r="BJ122" s="941"/>
      <c r="BK122" s="941"/>
      <c r="BL122" s="941"/>
      <c r="BM122" s="941"/>
      <c r="BN122" s="941"/>
      <c r="BO122" s="941"/>
      <c r="BP122" s="942"/>
      <c r="BQ122" s="943">
        <v>47829987</v>
      </c>
      <c r="BR122" s="906"/>
      <c r="BS122" s="906"/>
      <c r="BT122" s="906"/>
      <c r="BU122" s="906"/>
      <c r="BV122" s="906">
        <v>47329099</v>
      </c>
      <c r="BW122" s="906"/>
      <c r="BX122" s="906"/>
      <c r="BY122" s="906"/>
      <c r="BZ122" s="906"/>
      <c r="CA122" s="906">
        <v>47410226</v>
      </c>
      <c r="CB122" s="906"/>
      <c r="CC122" s="906"/>
      <c r="CD122" s="906"/>
      <c r="CE122" s="906"/>
      <c r="CF122" s="907">
        <v>317.2</v>
      </c>
      <c r="CG122" s="908"/>
      <c r="CH122" s="908"/>
      <c r="CI122" s="908"/>
      <c r="CJ122" s="908"/>
      <c r="CK122" s="930"/>
      <c r="CL122" s="916"/>
      <c r="CM122" s="916"/>
      <c r="CN122" s="916"/>
      <c r="CO122" s="917"/>
      <c r="CP122" s="896" t="s">
        <v>478</v>
      </c>
      <c r="CQ122" s="897"/>
      <c r="CR122" s="897"/>
      <c r="CS122" s="897"/>
      <c r="CT122" s="897"/>
      <c r="CU122" s="897"/>
      <c r="CV122" s="897"/>
      <c r="CW122" s="897"/>
      <c r="CX122" s="897"/>
      <c r="CY122" s="897"/>
      <c r="CZ122" s="897"/>
      <c r="DA122" s="897"/>
      <c r="DB122" s="897"/>
      <c r="DC122" s="897"/>
      <c r="DD122" s="897"/>
      <c r="DE122" s="897"/>
      <c r="DF122" s="898"/>
      <c r="DG122" s="874">
        <v>5847430</v>
      </c>
      <c r="DH122" s="875"/>
      <c r="DI122" s="875"/>
      <c r="DJ122" s="875"/>
      <c r="DK122" s="875"/>
      <c r="DL122" s="875">
        <v>5796544</v>
      </c>
      <c r="DM122" s="875"/>
      <c r="DN122" s="875"/>
      <c r="DO122" s="875"/>
      <c r="DP122" s="875"/>
      <c r="DQ122" s="875">
        <v>5589651</v>
      </c>
      <c r="DR122" s="875"/>
      <c r="DS122" s="875"/>
      <c r="DT122" s="875"/>
      <c r="DU122" s="875"/>
      <c r="DV122" s="852">
        <v>37.4</v>
      </c>
      <c r="DW122" s="852"/>
      <c r="DX122" s="852"/>
      <c r="DY122" s="852"/>
      <c r="DZ122" s="853"/>
    </row>
    <row r="123" spans="1:130" s="226" customFormat="1" ht="26.25" customHeight="1">
      <c r="A123" s="878"/>
      <c r="B123" s="879"/>
      <c r="C123" s="882" t="s">
        <v>460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469</v>
      </c>
      <c r="AB123" s="838"/>
      <c r="AC123" s="838"/>
      <c r="AD123" s="838"/>
      <c r="AE123" s="839"/>
      <c r="AF123" s="840" t="s">
        <v>435</v>
      </c>
      <c r="AG123" s="838"/>
      <c r="AH123" s="838"/>
      <c r="AI123" s="838"/>
      <c r="AJ123" s="839"/>
      <c r="AK123" s="840" t="s">
        <v>383</v>
      </c>
      <c r="AL123" s="838"/>
      <c r="AM123" s="838"/>
      <c r="AN123" s="838"/>
      <c r="AO123" s="839"/>
      <c r="AP123" s="885" t="s">
        <v>436</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479</v>
      </c>
      <c r="BP123" s="939"/>
      <c r="BQ123" s="893">
        <v>62595205</v>
      </c>
      <c r="BR123" s="894"/>
      <c r="BS123" s="894"/>
      <c r="BT123" s="894"/>
      <c r="BU123" s="894"/>
      <c r="BV123" s="894">
        <v>60913771</v>
      </c>
      <c r="BW123" s="894"/>
      <c r="BX123" s="894"/>
      <c r="BY123" s="894"/>
      <c r="BZ123" s="894"/>
      <c r="CA123" s="894">
        <v>62132520</v>
      </c>
      <c r="CB123" s="894"/>
      <c r="CC123" s="894"/>
      <c r="CD123" s="894"/>
      <c r="CE123" s="894"/>
      <c r="CF123" s="804"/>
      <c r="CG123" s="805"/>
      <c r="CH123" s="805"/>
      <c r="CI123" s="805"/>
      <c r="CJ123" s="895"/>
      <c r="CK123" s="930"/>
      <c r="CL123" s="916"/>
      <c r="CM123" s="916"/>
      <c r="CN123" s="916"/>
      <c r="CO123" s="917"/>
      <c r="CP123" s="896" t="s">
        <v>480</v>
      </c>
      <c r="CQ123" s="897"/>
      <c r="CR123" s="897"/>
      <c r="CS123" s="897"/>
      <c r="CT123" s="897"/>
      <c r="CU123" s="897"/>
      <c r="CV123" s="897"/>
      <c r="CW123" s="897"/>
      <c r="CX123" s="897"/>
      <c r="CY123" s="897"/>
      <c r="CZ123" s="897"/>
      <c r="DA123" s="897"/>
      <c r="DB123" s="897"/>
      <c r="DC123" s="897"/>
      <c r="DD123" s="897"/>
      <c r="DE123" s="897"/>
      <c r="DF123" s="898"/>
      <c r="DG123" s="837">
        <v>2178633</v>
      </c>
      <c r="DH123" s="838"/>
      <c r="DI123" s="838"/>
      <c r="DJ123" s="838"/>
      <c r="DK123" s="839"/>
      <c r="DL123" s="840">
        <v>1991820</v>
      </c>
      <c r="DM123" s="838"/>
      <c r="DN123" s="838"/>
      <c r="DO123" s="838"/>
      <c r="DP123" s="839"/>
      <c r="DQ123" s="840">
        <v>1925254</v>
      </c>
      <c r="DR123" s="838"/>
      <c r="DS123" s="838"/>
      <c r="DT123" s="838"/>
      <c r="DU123" s="839"/>
      <c r="DV123" s="885">
        <v>12.9</v>
      </c>
      <c r="DW123" s="886"/>
      <c r="DX123" s="886"/>
      <c r="DY123" s="886"/>
      <c r="DZ123" s="887"/>
    </row>
    <row r="124" spans="1:130" s="226" customFormat="1" ht="26.25" customHeight="1" thickBot="1">
      <c r="A124" s="878"/>
      <c r="B124" s="879"/>
      <c r="C124" s="882" t="s">
        <v>464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436</v>
      </c>
      <c r="AB124" s="838"/>
      <c r="AC124" s="838"/>
      <c r="AD124" s="838"/>
      <c r="AE124" s="839"/>
      <c r="AF124" s="840" t="s">
        <v>436</v>
      </c>
      <c r="AG124" s="838"/>
      <c r="AH124" s="838"/>
      <c r="AI124" s="838"/>
      <c r="AJ124" s="839"/>
      <c r="AK124" s="840" t="s">
        <v>461</v>
      </c>
      <c r="AL124" s="838"/>
      <c r="AM124" s="838"/>
      <c r="AN124" s="838"/>
      <c r="AO124" s="839"/>
      <c r="AP124" s="885" t="s">
        <v>439</v>
      </c>
      <c r="AQ124" s="886"/>
      <c r="AR124" s="886"/>
      <c r="AS124" s="886"/>
      <c r="AT124" s="887"/>
      <c r="AU124" s="888" t="s">
        <v>481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5.0999999999999996</v>
      </c>
      <c r="BR124" s="892"/>
      <c r="BS124" s="892"/>
      <c r="BT124" s="892"/>
      <c r="BU124" s="892"/>
      <c r="BV124" s="892">
        <v>0.7</v>
      </c>
      <c r="BW124" s="892"/>
      <c r="BX124" s="892"/>
      <c r="BY124" s="892"/>
      <c r="BZ124" s="892"/>
      <c r="CA124" s="892" t="s">
        <v>168</v>
      </c>
      <c r="CB124" s="892"/>
      <c r="CC124" s="892"/>
      <c r="CD124" s="892"/>
      <c r="CE124" s="892"/>
      <c r="CF124" s="782"/>
      <c r="CG124" s="783"/>
      <c r="CH124" s="783"/>
      <c r="CI124" s="783"/>
      <c r="CJ124" s="923"/>
      <c r="CK124" s="931"/>
      <c r="CL124" s="931"/>
      <c r="CM124" s="931"/>
      <c r="CN124" s="931"/>
      <c r="CO124" s="932"/>
      <c r="CP124" s="896" t="s">
        <v>482</v>
      </c>
      <c r="CQ124" s="897"/>
      <c r="CR124" s="897"/>
      <c r="CS124" s="897"/>
      <c r="CT124" s="897"/>
      <c r="CU124" s="897"/>
      <c r="CV124" s="897"/>
      <c r="CW124" s="897"/>
      <c r="CX124" s="897"/>
      <c r="CY124" s="897"/>
      <c r="CZ124" s="897"/>
      <c r="DA124" s="897"/>
      <c r="DB124" s="897"/>
      <c r="DC124" s="897"/>
      <c r="DD124" s="897"/>
      <c r="DE124" s="897"/>
      <c r="DF124" s="898"/>
      <c r="DG124" s="820">
        <v>877</v>
      </c>
      <c r="DH124" s="821"/>
      <c r="DI124" s="821"/>
      <c r="DJ124" s="821"/>
      <c r="DK124" s="822"/>
      <c r="DL124" s="823">
        <v>8227</v>
      </c>
      <c r="DM124" s="821"/>
      <c r="DN124" s="821"/>
      <c r="DO124" s="821"/>
      <c r="DP124" s="822"/>
      <c r="DQ124" s="823">
        <v>12792</v>
      </c>
      <c r="DR124" s="821"/>
      <c r="DS124" s="821"/>
      <c r="DT124" s="821"/>
      <c r="DU124" s="822"/>
      <c r="DV124" s="909">
        <v>0.1</v>
      </c>
      <c r="DW124" s="910"/>
      <c r="DX124" s="910"/>
      <c r="DY124" s="910"/>
      <c r="DZ124" s="911"/>
    </row>
    <row r="125" spans="1:130" s="226" customFormat="1" ht="26.25" customHeight="1">
      <c r="A125" s="878"/>
      <c r="B125" s="879"/>
      <c r="C125" s="882" t="s">
        <v>466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168</v>
      </c>
      <c r="AB125" s="838"/>
      <c r="AC125" s="838"/>
      <c r="AD125" s="838"/>
      <c r="AE125" s="839"/>
      <c r="AF125" s="840" t="s">
        <v>168</v>
      </c>
      <c r="AG125" s="838"/>
      <c r="AH125" s="838"/>
      <c r="AI125" s="838"/>
      <c r="AJ125" s="839"/>
      <c r="AK125" s="840" t="s">
        <v>439</v>
      </c>
      <c r="AL125" s="838"/>
      <c r="AM125" s="838"/>
      <c r="AN125" s="838"/>
      <c r="AO125" s="839"/>
      <c r="AP125" s="885" t="s">
        <v>469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483</v>
      </c>
      <c r="CL125" s="913"/>
      <c r="CM125" s="913"/>
      <c r="CN125" s="913"/>
      <c r="CO125" s="914"/>
      <c r="CP125" s="921" t="s">
        <v>484</v>
      </c>
      <c r="CQ125" s="866"/>
      <c r="CR125" s="866"/>
      <c r="CS125" s="866"/>
      <c r="CT125" s="866"/>
      <c r="CU125" s="866"/>
      <c r="CV125" s="866"/>
      <c r="CW125" s="866"/>
      <c r="CX125" s="866"/>
      <c r="CY125" s="866"/>
      <c r="CZ125" s="866"/>
      <c r="DA125" s="866"/>
      <c r="DB125" s="866"/>
      <c r="DC125" s="866"/>
      <c r="DD125" s="866"/>
      <c r="DE125" s="866"/>
      <c r="DF125" s="867"/>
      <c r="DG125" s="922" t="s">
        <v>461</v>
      </c>
      <c r="DH125" s="903"/>
      <c r="DI125" s="903"/>
      <c r="DJ125" s="903"/>
      <c r="DK125" s="903"/>
      <c r="DL125" s="903" t="s">
        <v>168</v>
      </c>
      <c r="DM125" s="903"/>
      <c r="DN125" s="903"/>
      <c r="DO125" s="903"/>
      <c r="DP125" s="903"/>
      <c r="DQ125" s="903" t="s">
        <v>252</v>
      </c>
      <c r="DR125" s="903"/>
      <c r="DS125" s="903"/>
      <c r="DT125" s="903"/>
      <c r="DU125" s="903"/>
      <c r="DV125" s="904" t="s">
        <v>469</v>
      </c>
      <c r="DW125" s="904"/>
      <c r="DX125" s="904"/>
      <c r="DY125" s="904"/>
      <c r="DZ125" s="905"/>
    </row>
    <row r="126" spans="1:130" s="226" customFormat="1" ht="26.25" customHeight="1" thickBot="1">
      <c r="A126" s="878"/>
      <c r="B126" s="879"/>
      <c r="C126" s="882" t="s">
        <v>468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168</v>
      </c>
      <c r="AB126" s="838"/>
      <c r="AC126" s="838"/>
      <c r="AD126" s="838"/>
      <c r="AE126" s="839"/>
      <c r="AF126" s="840" t="s">
        <v>252</v>
      </c>
      <c r="AG126" s="838"/>
      <c r="AH126" s="838"/>
      <c r="AI126" s="838"/>
      <c r="AJ126" s="839"/>
      <c r="AK126" s="840" t="s">
        <v>436</v>
      </c>
      <c r="AL126" s="838"/>
      <c r="AM126" s="838"/>
      <c r="AN126" s="838"/>
      <c r="AO126" s="839"/>
      <c r="AP126" s="885" t="s">
        <v>383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485</v>
      </c>
      <c r="CQ126" s="808"/>
      <c r="CR126" s="808"/>
      <c r="CS126" s="808"/>
      <c r="CT126" s="808"/>
      <c r="CU126" s="808"/>
      <c r="CV126" s="808"/>
      <c r="CW126" s="808"/>
      <c r="CX126" s="808"/>
      <c r="CY126" s="808"/>
      <c r="CZ126" s="808"/>
      <c r="DA126" s="808"/>
      <c r="DB126" s="808"/>
      <c r="DC126" s="808"/>
      <c r="DD126" s="808"/>
      <c r="DE126" s="808"/>
      <c r="DF126" s="809"/>
      <c r="DG126" s="874" t="s">
        <v>383</v>
      </c>
      <c r="DH126" s="875"/>
      <c r="DI126" s="875"/>
      <c r="DJ126" s="875"/>
      <c r="DK126" s="875"/>
      <c r="DL126" s="875" t="s">
        <v>168</v>
      </c>
      <c r="DM126" s="875"/>
      <c r="DN126" s="875"/>
      <c r="DO126" s="875"/>
      <c r="DP126" s="875"/>
      <c r="DQ126" s="875" t="s">
        <v>486</v>
      </c>
      <c r="DR126" s="875"/>
      <c r="DS126" s="875"/>
      <c r="DT126" s="875"/>
      <c r="DU126" s="875"/>
      <c r="DV126" s="852" t="s">
        <v>435</v>
      </c>
      <c r="DW126" s="852"/>
      <c r="DX126" s="852"/>
      <c r="DY126" s="852"/>
      <c r="DZ126" s="853"/>
    </row>
    <row r="127" spans="1:130" s="226" customFormat="1" ht="26.25" customHeight="1">
      <c r="A127" s="880"/>
      <c r="B127" s="881"/>
      <c r="C127" s="899" t="s">
        <v>487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1181</v>
      </c>
      <c r="AB127" s="838"/>
      <c r="AC127" s="838"/>
      <c r="AD127" s="838"/>
      <c r="AE127" s="839"/>
      <c r="AF127" s="840">
        <v>2327</v>
      </c>
      <c r="AG127" s="838"/>
      <c r="AH127" s="838"/>
      <c r="AI127" s="838"/>
      <c r="AJ127" s="839"/>
      <c r="AK127" s="840">
        <v>1129</v>
      </c>
      <c r="AL127" s="838"/>
      <c r="AM127" s="838"/>
      <c r="AN127" s="838"/>
      <c r="AO127" s="839"/>
      <c r="AP127" s="885">
        <v>0</v>
      </c>
      <c r="AQ127" s="886"/>
      <c r="AR127" s="886"/>
      <c r="AS127" s="886"/>
      <c r="AT127" s="887"/>
      <c r="AU127" s="262"/>
      <c r="AV127" s="262"/>
      <c r="AW127" s="262"/>
      <c r="AX127" s="902" t="s">
        <v>488</v>
      </c>
      <c r="AY127" s="870"/>
      <c r="AZ127" s="870"/>
      <c r="BA127" s="870"/>
      <c r="BB127" s="870"/>
      <c r="BC127" s="870"/>
      <c r="BD127" s="870"/>
      <c r="BE127" s="871"/>
      <c r="BF127" s="869" t="s">
        <v>489</v>
      </c>
      <c r="BG127" s="870"/>
      <c r="BH127" s="870"/>
      <c r="BI127" s="870"/>
      <c r="BJ127" s="870"/>
      <c r="BK127" s="870"/>
      <c r="BL127" s="871"/>
      <c r="BM127" s="869" t="s">
        <v>490</v>
      </c>
      <c r="BN127" s="870"/>
      <c r="BO127" s="870"/>
      <c r="BP127" s="870"/>
      <c r="BQ127" s="870"/>
      <c r="BR127" s="870"/>
      <c r="BS127" s="871"/>
      <c r="BT127" s="869" t="s">
        <v>491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492</v>
      </c>
      <c r="CQ127" s="808"/>
      <c r="CR127" s="808"/>
      <c r="CS127" s="808"/>
      <c r="CT127" s="808"/>
      <c r="CU127" s="808"/>
      <c r="CV127" s="808"/>
      <c r="CW127" s="808"/>
      <c r="CX127" s="808"/>
      <c r="CY127" s="808"/>
      <c r="CZ127" s="808"/>
      <c r="DA127" s="808"/>
      <c r="DB127" s="808"/>
      <c r="DC127" s="808"/>
      <c r="DD127" s="808"/>
      <c r="DE127" s="808"/>
      <c r="DF127" s="809"/>
      <c r="DG127" s="874" t="s">
        <v>439</v>
      </c>
      <c r="DH127" s="875"/>
      <c r="DI127" s="875"/>
      <c r="DJ127" s="875"/>
      <c r="DK127" s="875"/>
      <c r="DL127" s="875" t="s">
        <v>168</v>
      </c>
      <c r="DM127" s="875"/>
      <c r="DN127" s="875"/>
      <c r="DO127" s="875"/>
      <c r="DP127" s="875"/>
      <c r="DQ127" s="875" t="s">
        <v>439</v>
      </c>
      <c r="DR127" s="875"/>
      <c r="DS127" s="875"/>
      <c r="DT127" s="875"/>
      <c r="DU127" s="875"/>
      <c r="DV127" s="852" t="s">
        <v>439</v>
      </c>
      <c r="DW127" s="852"/>
      <c r="DX127" s="852"/>
      <c r="DY127" s="852"/>
      <c r="DZ127" s="853"/>
    </row>
    <row r="128" spans="1:130" s="226" customFormat="1" ht="26.25" customHeight="1" thickBot="1">
      <c r="A128" s="854" t="s">
        <v>493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494</v>
      </c>
      <c r="X128" s="856"/>
      <c r="Y128" s="856"/>
      <c r="Z128" s="857"/>
      <c r="AA128" s="858">
        <v>173556</v>
      </c>
      <c r="AB128" s="859"/>
      <c r="AC128" s="859"/>
      <c r="AD128" s="859"/>
      <c r="AE128" s="860"/>
      <c r="AF128" s="861">
        <v>169244</v>
      </c>
      <c r="AG128" s="859"/>
      <c r="AH128" s="859"/>
      <c r="AI128" s="859"/>
      <c r="AJ128" s="860"/>
      <c r="AK128" s="861">
        <v>169839</v>
      </c>
      <c r="AL128" s="859"/>
      <c r="AM128" s="859"/>
      <c r="AN128" s="859"/>
      <c r="AO128" s="860"/>
      <c r="AP128" s="862"/>
      <c r="AQ128" s="863"/>
      <c r="AR128" s="863"/>
      <c r="AS128" s="863"/>
      <c r="AT128" s="864"/>
      <c r="AU128" s="262"/>
      <c r="AV128" s="262"/>
      <c r="AW128" s="262"/>
      <c r="AX128" s="865" t="s">
        <v>495</v>
      </c>
      <c r="AY128" s="866"/>
      <c r="AZ128" s="866"/>
      <c r="BA128" s="866"/>
      <c r="BB128" s="866"/>
      <c r="BC128" s="866"/>
      <c r="BD128" s="866"/>
      <c r="BE128" s="867"/>
      <c r="BF128" s="844" t="s">
        <v>439</v>
      </c>
      <c r="BG128" s="845"/>
      <c r="BH128" s="845"/>
      <c r="BI128" s="845"/>
      <c r="BJ128" s="845"/>
      <c r="BK128" s="845"/>
      <c r="BL128" s="868"/>
      <c r="BM128" s="844">
        <v>12.52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496</v>
      </c>
      <c r="CQ128" s="786"/>
      <c r="CR128" s="786"/>
      <c r="CS128" s="786"/>
      <c r="CT128" s="786"/>
      <c r="CU128" s="786"/>
      <c r="CV128" s="786"/>
      <c r="CW128" s="786"/>
      <c r="CX128" s="786"/>
      <c r="CY128" s="786"/>
      <c r="CZ128" s="786"/>
      <c r="DA128" s="786"/>
      <c r="DB128" s="786"/>
      <c r="DC128" s="786"/>
      <c r="DD128" s="786"/>
      <c r="DE128" s="786"/>
      <c r="DF128" s="787"/>
      <c r="DG128" s="848" t="s">
        <v>439</v>
      </c>
      <c r="DH128" s="849"/>
      <c r="DI128" s="849"/>
      <c r="DJ128" s="849"/>
      <c r="DK128" s="849"/>
      <c r="DL128" s="849" t="s">
        <v>436</v>
      </c>
      <c r="DM128" s="849"/>
      <c r="DN128" s="849"/>
      <c r="DO128" s="849"/>
      <c r="DP128" s="849"/>
      <c r="DQ128" s="849" t="s">
        <v>436</v>
      </c>
      <c r="DR128" s="849"/>
      <c r="DS128" s="849"/>
      <c r="DT128" s="849"/>
      <c r="DU128" s="849"/>
      <c r="DV128" s="850" t="s">
        <v>436</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497</v>
      </c>
      <c r="X129" s="835"/>
      <c r="Y129" s="835"/>
      <c r="Z129" s="836"/>
      <c r="AA129" s="837">
        <v>20358814</v>
      </c>
      <c r="AB129" s="838"/>
      <c r="AC129" s="838"/>
      <c r="AD129" s="838"/>
      <c r="AE129" s="839"/>
      <c r="AF129" s="840">
        <v>19907935</v>
      </c>
      <c r="AG129" s="838"/>
      <c r="AH129" s="838"/>
      <c r="AI129" s="838"/>
      <c r="AJ129" s="839"/>
      <c r="AK129" s="840">
        <v>19436972</v>
      </c>
      <c r="AL129" s="838"/>
      <c r="AM129" s="838"/>
      <c r="AN129" s="838"/>
      <c r="AO129" s="839"/>
      <c r="AP129" s="841"/>
      <c r="AQ129" s="842"/>
      <c r="AR129" s="842"/>
      <c r="AS129" s="842"/>
      <c r="AT129" s="843"/>
      <c r="AU129" s="264"/>
      <c r="AV129" s="264"/>
      <c r="AW129" s="264"/>
      <c r="AX129" s="807" t="s">
        <v>498</v>
      </c>
      <c r="AY129" s="808"/>
      <c r="AZ129" s="808"/>
      <c r="BA129" s="808"/>
      <c r="BB129" s="808"/>
      <c r="BC129" s="808"/>
      <c r="BD129" s="808"/>
      <c r="BE129" s="809"/>
      <c r="BF129" s="827" t="s">
        <v>486</v>
      </c>
      <c r="BG129" s="828"/>
      <c r="BH129" s="828"/>
      <c r="BI129" s="828"/>
      <c r="BJ129" s="828"/>
      <c r="BK129" s="828"/>
      <c r="BL129" s="829"/>
      <c r="BM129" s="827">
        <v>17.52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500</v>
      </c>
      <c r="X130" s="835"/>
      <c r="Y130" s="835"/>
      <c r="Z130" s="836"/>
      <c r="AA130" s="837">
        <v>4557293</v>
      </c>
      <c r="AB130" s="838"/>
      <c r="AC130" s="838"/>
      <c r="AD130" s="838"/>
      <c r="AE130" s="839"/>
      <c r="AF130" s="840">
        <v>4472506</v>
      </c>
      <c r="AG130" s="838"/>
      <c r="AH130" s="838"/>
      <c r="AI130" s="838"/>
      <c r="AJ130" s="839"/>
      <c r="AK130" s="840">
        <v>4491657</v>
      </c>
      <c r="AL130" s="838"/>
      <c r="AM130" s="838"/>
      <c r="AN130" s="838"/>
      <c r="AO130" s="839"/>
      <c r="AP130" s="841"/>
      <c r="AQ130" s="842"/>
      <c r="AR130" s="842"/>
      <c r="AS130" s="842"/>
      <c r="AT130" s="843"/>
      <c r="AU130" s="264"/>
      <c r="AV130" s="264"/>
      <c r="AW130" s="264"/>
      <c r="AX130" s="807" t="s">
        <v>501</v>
      </c>
      <c r="AY130" s="808"/>
      <c r="AZ130" s="808"/>
      <c r="BA130" s="808"/>
      <c r="BB130" s="808"/>
      <c r="BC130" s="808"/>
      <c r="BD130" s="808"/>
      <c r="BE130" s="809"/>
      <c r="BF130" s="810">
        <v>6.7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502</v>
      </c>
      <c r="X131" s="818"/>
      <c r="Y131" s="818"/>
      <c r="Z131" s="819"/>
      <c r="AA131" s="820">
        <v>15801521</v>
      </c>
      <c r="AB131" s="821"/>
      <c r="AC131" s="821"/>
      <c r="AD131" s="821"/>
      <c r="AE131" s="822"/>
      <c r="AF131" s="823">
        <v>15435429</v>
      </c>
      <c r="AG131" s="821"/>
      <c r="AH131" s="821"/>
      <c r="AI131" s="821"/>
      <c r="AJ131" s="822"/>
      <c r="AK131" s="823">
        <v>14945315</v>
      </c>
      <c r="AL131" s="821"/>
      <c r="AM131" s="821"/>
      <c r="AN131" s="821"/>
      <c r="AO131" s="822"/>
      <c r="AP131" s="824"/>
      <c r="AQ131" s="825"/>
      <c r="AR131" s="825"/>
      <c r="AS131" s="825"/>
      <c r="AT131" s="826"/>
      <c r="AU131" s="264"/>
      <c r="AV131" s="264"/>
      <c r="AW131" s="264"/>
      <c r="AX131" s="785" t="s">
        <v>503</v>
      </c>
      <c r="AY131" s="786"/>
      <c r="AZ131" s="786"/>
      <c r="BA131" s="786"/>
      <c r="BB131" s="786"/>
      <c r="BC131" s="786"/>
      <c r="BD131" s="786"/>
      <c r="BE131" s="787"/>
      <c r="BF131" s="788" t="s">
        <v>504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506</v>
      </c>
      <c r="W132" s="798"/>
      <c r="X132" s="798"/>
      <c r="Y132" s="798"/>
      <c r="Z132" s="799"/>
      <c r="AA132" s="800">
        <v>7.0123186239999997</v>
      </c>
      <c r="AB132" s="801"/>
      <c r="AC132" s="801"/>
      <c r="AD132" s="801"/>
      <c r="AE132" s="802"/>
      <c r="AF132" s="803">
        <v>6.1635086399999999</v>
      </c>
      <c r="AG132" s="801"/>
      <c r="AH132" s="801"/>
      <c r="AI132" s="801"/>
      <c r="AJ132" s="802"/>
      <c r="AK132" s="803">
        <v>6.9851722760000001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507</v>
      </c>
      <c r="W133" s="777"/>
      <c r="X133" s="777"/>
      <c r="Y133" s="777"/>
      <c r="Z133" s="778"/>
      <c r="AA133" s="779">
        <v>9.1</v>
      </c>
      <c r="AB133" s="780"/>
      <c r="AC133" s="780"/>
      <c r="AD133" s="780"/>
      <c r="AE133" s="781"/>
      <c r="AF133" s="779">
        <v>7.2</v>
      </c>
      <c r="AG133" s="780"/>
      <c r="AH133" s="780"/>
      <c r="AI133" s="780"/>
      <c r="AJ133" s="781"/>
      <c r="AK133" s="779">
        <v>6.7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CDPlrUm4846UTFBbngQfPtuSgcmvLDju6ZrL1/PDx+DaRzCEkH8SHPVg0+a7i/xKQhkHZBIcF29kAGfYzcEiBA==" saltValue="1vKxM/9oh6iiCH5t7jMU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7734375" style="271" customWidth="1"/>
    <col min="121" max="121" width="0" style="270" hidden="1" customWidth="1"/>
    <col min="122" max="16384" width="9" style="270" hidden="1"/>
  </cols>
  <sheetData>
    <row r="1" spans="1:120" ht="13.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70"/>
    </row>
    <row r="17" spans="119:120" ht="13.2">
      <c r="DP17" s="270"/>
    </row>
    <row r="18" spans="119:120" ht="13.2"/>
    <row r="19" spans="119:120" ht="13.2"/>
    <row r="20" spans="119:120" ht="13.2">
      <c r="DO20" s="270"/>
      <c r="DP20" s="270"/>
    </row>
    <row r="21" spans="119:120" ht="13.2">
      <c r="DP21" s="270"/>
    </row>
    <row r="22" spans="119:120" ht="13.2"/>
    <row r="23" spans="119:120" ht="13.2">
      <c r="DO23" s="270"/>
      <c r="DP23" s="270"/>
    </row>
    <row r="24" spans="119:120" ht="13.2">
      <c r="DP24" s="270"/>
    </row>
    <row r="25" spans="119:120" ht="13.2">
      <c r="DP25" s="270"/>
    </row>
    <row r="26" spans="119:120" ht="13.2">
      <c r="DO26" s="270"/>
      <c r="DP26" s="270"/>
    </row>
    <row r="27" spans="119:120" ht="13.2"/>
    <row r="28" spans="119:120" ht="13.2">
      <c r="DO28" s="270"/>
      <c r="DP28" s="270"/>
    </row>
    <row r="29" spans="119:120" ht="13.2">
      <c r="DP29" s="270"/>
    </row>
    <row r="30" spans="119:120" ht="13.2"/>
    <row r="31" spans="119:120" ht="13.2">
      <c r="DO31" s="270"/>
      <c r="DP31" s="270"/>
    </row>
    <row r="32" spans="119:120" ht="13.2"/>
    <row r="33" spans="98:120" ht="13.2">
      <c r="DO33" s="270"/>
      <c r="DP33" s="270"/>
    </row>
    <row r="34" spans="98:120" ht="13.2">
      <c r="DM34" s="270"/>
    </row>
    <row r="35" spans="98:120" ht="13.2">
      <c r="CT35" s="270"/>
      <c r="CU35" s="270"/>
      <c r="CV35" s="270"/>
      <c r="CY35" s="270"/>
      <c r="CZ35" s="270"/>
      <c r="DA35" s="270"/>
      <c r="DD35" s="270"/>
      <c r="DE35" s="270"/>
      <c r="DF35" s="270"/>
      <c r="DI35" s="270"/>
      <c r="DJ35" s="270"/>
      <c r="DK35" s="270"/>
      <c r="DM35" s="270"/>
      <c r="DN35" s="270"/>
      <c r="DO35" s="270"/>
      <c r="DP35" s="270"/>
    </row>
    <row r="36" spans="98:120" ht="13.2"/>
    <row r="37" spans="98:120" ht="13.2">
      <c r="CW37" s="270"/>
      <c r="DB37" s="270"/>
      <c r="DG37" s="270"/>
      <c r="DL37" s="270"/>
      <c r="DP37" s="270"/>
    </row>
    <row r="38" spans="98:120" ht="13.2">
      <c r="CT38" s="270"/>
      <c r="CU38" s="270"/>
      <c r="CV38" s="270"/>
      <c r="CW38" s="270"/>
      <c r="CY38" s="270"/>
      <c r="CZ38" s="270"/>
      <c r="DA38" s="270"/>
      <c r="DB38" s="270"/>
      <c r="DD38" s="270"/>
      <c r="DE38" s="270"/>
      <c r="DF38" s="270"/>
      <c r="DG38" s="270"/>
      <c r="DI38" s="270"/>
      <c r="DJ38" s="270"/>
      <c r="DK38" s="270"/>
      <c r="DL38" s="270"/>
      <c r="DN38" s="270"/>
      <c r="DO38" s="270"/>
      <c r="DP38" s="27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70"/>
      <c r="DO49" s="270"/>
      <c r="DP49" s="27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70"/>
      <c r="CS63" s="270"/>
      <c r="CX63" s="270"/>
      <c r="DC63" s="270"/>
      <c r="DH63" s="270"/>
    </row>
    <row r="64" spans="22:120" ht="13.2">
      <c r="V64" s="270"/>
    </row>
    <row r="65" spans="15:120" ht="13.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c r="Q66" s="270"/>
      <c r="S66" s="270"/>
      <c r="U66" s="270"/>
      <c r="DM66" s="270"/>
    </row>
    <row r="67" spans="15:120" ht="13.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row r="69" spans="15:120" ht="13.2"/>
    <row r="70" spans="15:120" ht="13.2"/>
    <row r="71" spans="15:120" ht="13.2"/>
    <row r="72" spans="15:120" ht="13.2">
      <c r="DP72" s="270"/>
    </row>
    <row r="73" spans="15:120" ht="13.2">
      <c r="DP73" s="27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70"/>
      <c r="CX96" s="270"/>
      <c r="DC96" s="270"/>
      <c r="DH96" s="270"/>
    </row>
    <row r="97" spans="24:120" ht="13.2">
      <c r="CS97" s="270"/>
      <c r="CX97" s="270"/>
      <c r="DC97" s="270"/>
      <c r="DH97" s="270"/>
      <c r="DP97" s="271" t="s">
        <v>508</v>
      </c>
    </row>
    <row r="98" spans="24:120" ht="13.2" hidden="1">
      <c r="CS98" s="270"/>
      <c r="CX98" s="270"/>
      <c r="DC98" s="270"/>
      <c r="DH98" s="270"/>
    </row>
    <row r="99" spans="24:120" ht="13.2" hidden="1">
      <c r="CS99" s="270"/>
      <c r="CX99" s="270"/>
      <c r="DC99" s="270"/>
      <c r="DH99" s="270"/>
    </row>
    <row r="100" spans="24:120" ht="13.2"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2" hidden="1">
      <c r="CT103" s="270"/>
      <c r="CV103" s="270"/>
      <c r="CW103" s="270"/>
      <c r="CY103" s="270"/>
      <c r="DA103" s="270"/>
      <c r="DB103" s="270"/>
      <c r="DD103" s="270"/>
      <c r="DF103" s="270"/>
      <c r="DG103" s="270"/>
      <c r="DI103" s="270"/>
      <c r="DK103" s="270"/>
      <c r="DL103" s="270"/>
      <c r="DM103" s="270"/>
      <c r="DN103" s="270"/>
      <c r="DO103" s="270"/>
      <c r="DP103" s="270"/>
    </row>
    <row r="104" spans="24:120" ht="13.2" hidden="1">
      <c r="CV104" s="270"/>
      <c r="CW104" s="270"/>
      <c r="DA104" s="270"/>
      <c r="DB104" s="270"/>
      <c r="DF104" s="270"/>
      <c r="DG104" s="270"/>
      <c r="DK104" s="270"/>
      <c r="DL104" s="270"/>
      <c r="DN104" s="270"/>
      <c r="DO104" s="270"/>
      <c r="DP104" s="27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0ItKPlpfPRdOeU9J3Q2sU7Fjnh3CCTmGeZugZ63zIFHUHGJpD19scs7B92+N+2hMCk+08n3HXfmo3irZCsw5og==" saltValue="5uHixOobIZob6yGiaPkVN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640625" style="271" customWidth="1"/>
    <col min="117" max="16384" width="9" style="270" hidden="1"/>
  </cols>
  <sheetData>
    <row r="1" spans="2:116" ht="13.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row r="3" spans="2:116" ht="13.2"/>
    <row r="4" spans="2:116" ht="13.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row r="20" spans="9:116" ht="13.2"/>
    <row r="21" spans="9:116" ht="13.2">
      <c r="DL21" s="270"/>
    </row>
    <row r="22" spans="9:116" ht="13.2">
      <c r="DI22" s="270"/>
      <c r="DJ22" s="270"/>
      <c r="DK22" s="270"/>
      <c r="DL22" s="270"/>
    </row>
    <row r="23" spans="9:116" ht="13.2">
      <c r="CY23" s="270"/>
      <c r="CZ23" s="270"/>
      <c r="DA23" s="270"/>
      <c r="DB23" s="270"/>
      <c r="DC23" s="270"/>
      <c r="DD23" s="270"/>
      <c r="DE23" s="270"/>
      <c r="DF23" s="270"/>
      <c r="DG23" s="270"/>
      <c r="DH23" s="270"/>
      <c r="DI23" s="270"/>
      <c r="DJ23" s="270"/>
      <c r="DK23" s="270"/>
      <c r="DL23" s="27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70"/>
      <c r="DA35" s="270"/>
      <c r="DB35" s="270"/>
      <c r="DC35" s="270"/>
      <c r="DD35" s="270"/>
      <c r="DE35" s="270"/>
      <c r="DF35" s="270"/>
      <c r="DG35" s="270"/>
      <c r="DH35" s="270"/>
      <c r="DI35" s="270"/>
      <c r="DJ35" s="270"/>
      <c r="DK35" s="270"/>
      <c r="DL35" s="270"/>
    </row>
    <row r="36" spans="15:116" ht="13.2"/>
    <row r="37" spans="15:116" ht="13.2">
      <c r="DL37" s="270"/>
    </row>
    <row r="38" spans="15:116" ht="13.2">
      <c r="DI38" s="270"/>
      <c r="DJ38" s="270"/>
      <c r="DK38" s="270"/>
      <c r="DL38" s="270"/>
    </row>
    <row r="39" spans="15:116" ht="13.2"/>
    <row r="40" spans="15:116" ht="13.2"/>
    <row r="41" spans="15:116" ht="13.2"/>
    <row r="42" spans="15:116" ht="13.2"/>
    <row r="43" spans="15:116" ht="13.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c r="DL44" s="270"/>
    </row>
    <row r="45" spans="15:116" ht="13.2"/>
    <row r="46" spans="15:116" ht="13.2">
      <c r="DA46" s="270"/>
      <c r="DB46" s="270"/>
      <c r="DC46" s="270"/>
      <c r="DD46" s="270"/>
      <c r="DE46" s="270"/>
      <c r="DF46" s="270"/>
      <c r="DG46" s="270"/>
      <c r="DH46" s="270"/>
      <c r="DI46" s="270"/>
      <c r="DJ46" s="270"/>
      <c r="DK46" s="270"/>
      <c r="DL46" s="270"/>
    </row>
    <row r="47" spans="15:116" ht="13.2"/>
    <row r="48" spans="15:116" ht="13.2"/>
    <row r="49" spans="104:116" ht="13.2"/>
    <row r="50" spans="104:116" ht="13.2">
      <c r="CZ50" s="270"/>
      <c r="DA50" s="270"/>
      <c r="DB50" s="270"/>
      <c r="DC50" s="270"/>
      <c r="DD50" s="270"/>
      <c r="DE50" s="270"/>
      <c r="DF50" s="270"/>
      <c r="DG50" s="270"/>
      <c r="DH50" s="270"/>
      <c r="DI50" s="270"/>
      <c r="DJ50" s="270"/>
      <c r="DK50" s="270"/>
      <c r="DL50" s="270"/>
    </row>
    <row r="51" spans="104:116" ht="13.2"/>
    <row r="52" spans="104:116" ht="13.2"/>
    <row r="53" spans="104:116" ht="13.2">
      <c r="DL53" s="27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70"/>
      <c r="DD67" s="270"/>
      <c r="DE67" s="270"/>
      <c r="DF67" s="270"/>
      <c r="DG67" s="270"/>
      <c r="DH67" s="270"/>
      <c r="DI67" s="270"/>
      <c r="DJ67" s="270"/>
      <c r="DK67" s="270"/>
      <c r="DL67" s="27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oGy7bDP7mXKICtK6NQOJjXSM9NiqG+LY5gg5DubOyJyHeLTSf6jP1BWTyMPsmmKHy8RAOjNDFQoDtA8QPL/iw==" saltValue="Bzwsa2/JXGW/wSTXvdrXF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c r="AS1" s="273"/>
      <c r="AT1" s="273"/>
    </row>
    <row r="2" spans="1:46" ht="13.2">
      <c r="AS2" s="273"/>
      <c r="AT2" s="273"/>
    </row>
    <row r="3" spans="1:46" ht="13.2">
      <c r="AS3" s="273"/>
      <c r="AT3" s="273"/>
    </row>
    <row r="4" spans="1:46" ht="13.2">
      <c r="AS4" s="273"/>
      <c r="AT4" s="273"/>
    </row>
    <row r="5" spans="1:46" ht="16.2">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ht="13.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511</v>
      </c>
      <c r="AP7" s="283"/>
      <c r="AQ7" s="284" t="s">
        <v>512</v>
      </c>
      <c r="AR7" s="285"/>
    </row>
    <row r="8" spans="1:46" ht="13.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513</v>
      </c>
      <c r="AQ8" s="290" t="s">
        <v>514</v>
      </c>
      <c r="AR8" s="291" t="s">
        <v>515</v>
      </c>
    </row>
    <row r="9" spans="1:46" ht="13.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516</v>
      </c>
      <c r="AL9" s="1207"/>
      <c r="AM9" s="1207"/>
      <c r="AN9" s="1208"/>
      <c r="AO9" s="292">
        <v>4654412</v>
      </c>
      <c r="AP9" s="292">
        <v>97808</v>
      </c>
      <c r="AQ9" s="293">
        <v>89546</v>
      </c>
      <c r="AR9" s="294">
        <v>9.1999999999999993</v>
      </c>
    </row>
    <row r="10" spans="1:46" ht="13.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517</v>
      </c>
      <c r="AL10" s="1207"/>
      <c r="AM10" s="1207"/>
      <c r="AN10" s="1208"/>
      <c r="AO10" s="295">
        <v>457905</v>
      </c>
      <c r="AP10" s="295">
        <v>9622</v>
      </c>
      <c r="AQ10" s="296">
        <v>7518</v>
      </c>
      <c r="AR10" s="297">
        <v>28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518</v>
      </c>
      <c r="AL11" s="1207"/>
      <c r="AM11" s="1207"/>
      <c r="AN11" s="1208"/>
      <c r="AO11" s="295">
        <v>633111</v>
      </c>
      <c r="AP11" s="295">
        <v>13304</v>
      </c>
      <c r="AQ11" s="296">
        <v>9181</v>
      </c>
      <c r="AR11" s="297">
        <v>44.9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519</v>
      </c>
      <c r="AL12" s="1207"/>
      <c r="AM12" s="1207"/>
      <c r="AN12" s="1208"/>
      <c r="AO12" s="295" t="s">
        <v>520</v>
      </c>
      <c r="AP12" s="295" t="s">
        <v>520</v>
      </c>
      <c r="AQ12" s="296">
        <v>1021</v>
      </c>
      <c r="AR12" s="297" t="s">
        <v>520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521</v>
      </c>
      <c r="AL13" s="1207"/>
      <c r="AM13" s="1207"/>
      <c r="AN13" s="1208"/>
      <c r="AO13" s="295" t="s">
        <v>520</v>
      </c>
      <c r="AP13" s="295" t="s">
        <v>520</v>
      </c>
      <c r="AQ13" s="296">
        <v>11</v>
      </c>
      <c r="AR13" s="297" t="s">
        <v>520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522</v>
      </c>
      <c r="AL14" s="1207"/>
      <c r="AM14" s="1207"/>
      <c r="AN14" s="1208"/>
      <c r="AO14" s="295">
        <v>53842</v>
      </c>
      <c r="AP14" s="295">
        <v>1131</v>
      </c>
      <c r="AQ14" s="296">
        <v>4082</v>
      </c>
      <c r="AR14" s="297">
        <v>-72.3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523</v>
      </c>
      <c r="AL15" s="1207"/>
      <c r="AM15" s="1207"/>
      <c r="AN15" s="1208"/>
      <c r="AO15" s="295">
        <v>24210</v>
      </c>
      <c r="AP15" s="295">
        <v>509</v>
      </c>
      <c r="AQ15" s="296">
        <v>2228</v>
      </c>
      <c r="AR15" s="297">
        <v>-77.2</v>
      </c>
    </row>
    <row r="16" spans="1:46" ht="13.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524</v>
      </c>
      <c r="AL16" s="1210"/>
      <c r="AM16" s="1210"/>
      <c r="AN16" s="1211"/>
      <c r="AO16" s="295">
        <v>-370817</v>
      </c>
      <c r="AP16" s="295">
        <v>-7792</v>
      </c>
      <c r="AQ16" s="296">
        <v>-8980</v>
      </c>
      <c r="AR16" s="297">
        <v>-13.2</v>
      </c>
    </row>
    <row r="17" spans="1:46" ht="13.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5452663</v>
      </c>
      <c r="AP17" s="295">
        <v>114583</v>
      </c>
      <c r="AQ17" s="296">
        <v>104606</v>
      </c>
      <c r="AR17" s="297">
        <v>9.5</v>
      </c>
    </row>
    <row r="18" spans="1:46" ht="13.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ht="13.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ht="13.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529</v>
      </c>
      <c r="AL21" s="1204"/>
      <c r="AM21" s="1204"/>
      <c r="AN21" s="1205"/>
      <c r="AO21" s="307">
        <v>10.91</v>
      </c>
      <c r="AP21" s="308">
        <v>10.09</v>
      </c>
      <c r="AQ21" s="309">
        <v>0.82</v>
      </c>
      <c r="AR21" s="278"/>
      <c r="AS21" s="310"/>
      <c r="AT21" s="306"/>
    </row>
    <row r="22" spans="1:46" s="311" customFormat="1" ht="13.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530</v>
      </c>
      <c r="AL22" s="1204"/>
      <c r="AM22" s="1204"/>
      <c r="AN22" s="1205"/>
      <c r="AO22" s="312">
        <v>99.1</v>
      </c>
      <c r="AP22" s="313">
        <v>97.8</v>
      </c>
      <c r="AQ22" s="314">
        <v>1.3</v>
      </c>
      <c r="AR22" s="298"/>
      <c r="AS22" s="310"/>
      <c r="AT22" s="306"/>
    </row>
    <row r="23" spans="1:46" s="311" customFormat="1" ht="13.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c r="A27" s="319" t="s">
        <v>532</v>
      </c>
      <c r="AO27" s="273"/>
      <c r="AP27" s="273"/>
      <c r="AQ27" s="273"/>
      <c r="AR27" s="273"/>
      <c r="AS27" s="273"/>
      <c r="AT27" s="273"/>
    </row>
    <row r="28" spans="1:46" ht="16.2">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ht="13.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511</v>
      </c>
      <c r="AP30" s="283"/>
      <c r="AQ30" s="284" t="s">
        <v>512</v>
      </c>
      <c r="AR30" s="285"/>
    </row>
    <row r="31" spans="1:46" ht="13.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535</v>
      </c>
      <c r="AL32" s="1195"/>
      <c r="AM32" s="1195"/>
      <c r="AN32" s="1196"/>
      <c r="AO32" s="322">
        <v>2917105</v>
      </c>
      <c r="AP32" s="322">
        <v>61300</v>
      </c>
      <c r="AQ32" s="323">
        <v>67805</v>
      </c>
      <c r="AR32" s="324">
        <v>-9.6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536</v>
      </c>
      <c r="AL33" s="1195"/>
      <c r="AM33" s="1195"/>
      <c r="AN33" s="1196"/>
      <c r="AO33" s="322" t="s">
        <v>520</v>
      </c>
      <c r="AP33" s="322" t="s">
        <v>520</v>
      </c>
      <c r="AQ33" s="323" t="s">
        <v>520</v>
      </c>
      <c r="AR33" s="324" t="s">
        <v>520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537</v>
      </c>
      <c r="AL34" s="1195"/>
      <c r="AM34" s="1195"/>
      <c r="AN34" s="1196"/>
      <c r="AO34" s="322" t="s">
        <v>520</v>
      </c>
      <c r="AP34" s="322" t="s">
        <v>520</v>
      </c>
      <c r="AQ34" s="323">
        <v>11</v>
      </c>
      <c r="AR34" s="324" t="s">
        <v>520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538</v>
      </c>
      <c r="AL35" s="1195"/>
      <c r="AM35" s="1195"/>
      <c r="AN35" s="1196"/>
      <c r="AO35" s="322">
        <v>2644527</v>
      </c>
      <c r="AP35" s="322">
        <v>55572</v>
      </c>
      <c r="AQ35" s="323">
        <v>18110</v>
      </c>
      <c r="AR35" s="324">
        <v>206.9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539</v>
      </c>
      <c r="AL36" s="1195"/>
      <c r="AM36" s="1195"/>
      <c r="AN36" s="1196"/>
      <c r="AO36" s="322">
        <v>142691</v>
      </c>
      <c r="AP36" s="322">
        <v>2999</v>
      </c>
      <c r="AQ36" s="323">
        <v>2781</v>
      </c>
      <c r="AR36" s="324">
        <v>7.8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540</v>
      </c>
      <c r="AL37" s="1195"/>
      <c r="AM37" s="1195"/>
      <c r="AN37" s="1196"/>
      <c r="AO37" s="322">
        <v>1129</v>
      </c>
      <c r="AP37" s="322">
        <v>24</v>
      </c>
      <c r="AQ37" s="323">
        <v>1073</v>
      </c>
      <c r="AR37" s="324">
        <v>-97.8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541</v>
      </c>
      <c r="AL38" s="1198"/>
      <c r="AM38" s="1198"/>
      <c r="AN38" s="1199"/>
      <c r="AO38" s="325" t="s">
        <v>520</v>
      </c>
      <c r="AP38" s="325" t="s">
        <v>520</v>
      </c>
      <c r="AQ38" s="326">
        <v>5</v>
      </c>
      <c r="AR38" s="314" t="s">
        <v>520</v>
      </c>
      <c r="AS38" s="321"/>
    </row>
    <row r="39" spans="1:46" ht="13.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542</v>
      </c>
      <c r="AL39" s="1198"/>
      <c r="AM39" s="1198"/>
      <c r="AN39" s="1199"/>
      <c r="AO39" s="322">
        <v>-169839</v>
      </c>
      <c r="AP39" s="322">
        <v>-3569</v>
      </c>
      <c r="AQ39" s="323">
        <v>-3858</v>
      </c>
      <c r="AR39" s="324">
        <v>-7.5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543</v>
      </c>
      <c r="AL40" s="1195"/>
      <c r="AM40" s="1195"/>
      <c r="AN40" s="1196"/>
      <c r="AO40" s="322">
        <v>-4491657</v>
      </c>
      <c r="AP40" s="322">
        <v>-94388</v>
      </c>
      <c r="AQ40" s="323">
        <v>-59194</v>
      </c>
      <c r="AR40" s="324">
        <v>59.5</v>
      </c>
      <c r="AS40" s="321"/>
    </row>
    <row r="41" spans="1:46" ht="13.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1043956</v>
      </c>
      <c r="AP41" s="322">
        <v>21938</v>
      </c>
      <c r="AQ41" s="323">
        <v>26732</v>
      </c>
      <c r="AR41" s="324">
        <v>-17.899999999999999</v>
      </c>
      <c r="AS41" s="321"/>
    </row>
    <row r="42" spans="1:46" ht="13.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ht="13.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511</v>
      </c>
      <c r="AN49" s="1189" t="s">
        <v>547</v>
      </c>
      <c r="AO49" s="1190"/>
      <c r="AP49" s="1190"/>
      <c r="AQ49" s="1190"/>
      <c r="AR49" s="1191"/>
    </row>
    <row r="50" spans="1:44" ht="13.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548</v>
      </c>
      <c r="AO50" s="339" t="s">
        <v>549</v>
      </c>
      <c r="AP50" s="340" t="s">
        <v>550</v>
      </c>
      <c r="AQ50" s="341" t="s">
        <v>551</v>
      </c>
      <c r="AR50" s="342" t="s">
        <v>552</v>
      </c>
    </row>
    <row r="51" spans="1:44" ht="13.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3458946</v>
      </c>
      <c r="AN51" s="344">
        <v>70793</v>
      </c>
      <c r="AO51" s="345">
        <v>-32.9</v>
      </c>
      <c r="AP51" s="346">
        <v>90961</v>
      </c>
      <c r="AQ51" s="347">
        <v>20.100000000000001</v>
      </c>
      <c r="AR51" s="348">
        <v>-53</v>
      </c>
    </row>
    <row r="52" spans="1:44" ht="13.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1668741</v>
      </c>
      <c r="AN52" s="352">
        <v>34154</v>
      </c>
      <c r="AO52" s="353">
        <v>-22.8</v>
      </c>
      <c r="AP52" s="354">
        <v>37720</v>
      </c>
      <c r="AQ52" s="355">
        <v>7.1</v>
      </c>
      <c r="AR52" s="356">
        <v>-29.9</v>
      </c>
    </row>
    <row r="53" spans="1:44" ht="13.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4899022</v>
      </c>
      <c r="AN53" s="344">
        <v>100921</v>
      </c>
      <c r="AO53" s="345">
        <v>42.6</v>
      </c>
      <c r="AP53" s="346">
        <v>106614</v>
      </c>
      <c r="AQ53" s="347">
        <v>17.2</v>
      </c>
      <c r="AR53" s="348">
        <v>25.4</v>
      </c>
    </row>
    <row r="54" spans="1:44" ht="13.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1950312</v>
      </c>
      <c r="AN54" s="352">
        <v>40177</v>
      </c>
      <c r="AO54" s="353">
        <v>17.600000000000001</v>
      </c>
      <c r="AP54" s="354">
        <v>45545</v>
      </c>
      <c r="AQ54" s="355">
        <v>20.7</v>
      </c>
      <c r="AR54" s="356">
        <v>-3.1</v>
      </c>
    </row>
    <row r="55" spans="1:44" ht="13.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3721814</v>
      </c>
      <c r="AN55" s="344">
        <v>77433</v>
      </c>
      <c r="AO55" s="345">
        <v>-23.3</v>
      </c>
      <c r="AP55" s="346">
        <v>85459</v>
      </c>
      <c r="AQ55" s="347">
        <v>-19.8</v>
      </c>
      <c r="AR55" s="348">
        <v>-3.5</v>
      </c>
    </row>
    <row r="56" spans="1:44" ht="13.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1978276</v>
      </c>
      <c r="AN56" s="352">
        <v>41158</v>
      </c>
      <c r="AO56" s="353">
        <v>2.4</v>
      </c>
      <c r="AP56" s="354">
        <v>44378</v>
      </c>
      <c r="AQ56" s="355">
        <v>-2.6</v>
      </c>
      <c r="AR56" s="356">
        <v>5</v>
      </c>
    </row>
    <row r="57" spans="1:44" ht="13.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4885612</v>
      </c>
      <c r="AN57" s="344">
        <v>102252</v>
      </c>
      <c r="AO57" s="345">
        <v>32.1</v>
      </c>
      <c r="AP57" s="346">
        <v>83280</v>
      </c>
      <c r="AQ57" s="347">
        <v>-2.5</v>
      </c>
      <c r="AR57" s="348">
        <v>34.6</v>
      </c>
    </row>
    <row r="58" spans="1:44" ht="13.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3469191</v>
      </c>
      <c r="AN58" s="352">
        <v>72608</v>
      </c>
      <c r="AO58" s="353">
        <v>76.400000000000006</v>
      </c>
      <c r="AP58" s="354">
        <v>43123</v>
      </c>
      <c r="AQ58" s="355">
        <v>-2.8</v>
      </c>
      <c r="AR58" s="356">
        <v>79.2</v>
      </c>
    </row>
    <row r="59" spans="1:44" ht="13.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6580754</v>
      </c>
      <c r="AN59" s="344">
        <v>138289</v>
      </c>
      <c r="AO59" s="345">
        <v>35.200000000000003</v>
      </c>
      <c r="AP59" s="346">
        <v>88968</v>
      </c>
      <c r="AQ59" s="347">
        <v>6.8</v>
      </c>
      <c r="AR59" s="348">
        <v>28.4</v>
      </c>
    </row>
    <row r="60" spans="1:44" ht="13.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3632678</v>
      </c>
      <c r="AN60" s="352">
        <v>76338</v>
      </c>
      <c r="AO60" s="353">
        <v>5.0999999999999996</v>
      </c>
      <c r="AP60" s="354">
        <v>45482</v>
      </c>
      <c r="AQ60" s="355">
        <v>5.5</v>
      </c>
      <c r="AR60" s="356">
        <v>-0.4</v>
      </c>
    </row>
    <row r="61" spans="1:44" ht="13.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4709230</v>
      </c>
      <c r="AN61" s="359">
        <v>97938</v>
      </c>
      <c r="AO61" s="360">
        <v>10.7</v>
      </c>
      <c r="AP61" s="361">
        <v>91056</v>
      </c>
      <c r="AQ61" s="362">
        <v>4.4000000000000004</v>
      </c>
      <c r="AR61" s="348">
        <v>6.3</v>
      </c>
    </row>
    <row r="62" spans="1:44" ht="13.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2539840</v>
      </c>
      <c r="AN62" s="352">
        <v>52887</v>
      </c>
      <c r="AO62" s="353">
        <v>15.7</v>
      </c>
      <c r="AP62" s="354">
        <v>43250</v>
      </c>
      <c r="AQ62" s="355">
        <v>5.6</v>
      </c>
      <c r="AR62" s="356">
        <v>10.1</v>
      </c>
    </row>
    <row r="63" spans="1:44" ht="13.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2" hidden="1">
      <c r="AK70" s="273"/>
      <c r="AL70" s="273"/>
      <c r="AM70" s="273"/>
      <c r="AN70" s="273"/>
      <c r="AO70" s="273"/>
      <c r="AP70" s="273"/>
      <c r="AQ70" s="273"/>
      <c r="AR70" s="273"/>
    </row>
    <row r="71" spans="1:46" ht="13.2" hidden="1">
      <c r="AK71" s="273"/>
      <c r="AL71" s="273"/>
      <c r="AM71" s="273"/>
      <c r="AN71" s="273"/>
      <c r="AO71" s="273"/>
      <c r="AP71" s="273"/>
      <c r="AQ71" s="273"/>
      <c r="AR71" s="273"/>
    </row>
    <row r="72" spans="1:46" ht="13.2" hidden="1">
      <c r="AK72" s="273"/>
      <c r="AL72" s="273"/>
      <c r="AM72" s="273"/>
      <c r="AN72" s="273"/>
      <c r="AO72" s="273"/>
      <c r="AP72" s="273"/>
      <c r="AQ72" s="273"/>
      <c r="AR72" s="273"/>
    </row>
    <row r="73" spans="1:46" ht="13.2" hidden="1">
      <c r="AK73" s="273"/>
      <c r="AL73" s="273"/>
      <c r="AM73" s="273"/>
      <c r="AN73" s="273"/>
      <c r="AO73" s="273"/>
      <c r="AP73" s="273"/>
      <c r="AQ73" s="273"/>
      <c r="AR73" s="273"/>
    </row>
    <row r="74" spans="1:46" ht="13.2" hidden="1"/>
  </sheetData>
  <sheetProtection algorithmName="SHA-512" hashValue="qOxTRDR+EHQhaAMBqhLbvJUwm+kXtL89Af3lw8Ersq/vvI1BBLLmz8CgJKyCY7uUTOiqpwn/BMmtUyW5oSaEUg==" saltValue="xQzotmIK7mssHufBktc9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441406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c r="B2" s="270"/>
      <c r="DG2" s="270"/>
    </row>
    <row r="3" spans="2:125" ht="13.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row r="5" spans="2:125" ht="13.2"/>
    <row r="6" spans="2:125" ht="13.2"/>
    <row r="7" spans="2:125" ht="13.2"/>
    <row r="8" spans="2:125" ht="13.2"/>
    <row r="9" spans="2:125" ht="13.2">
      <c r="DU9" s="270"/>
    </row>
    <row r="10" spans="2:125" ht="13.2"/>
    <row r="11" spans="2:125" ht="13.2"/>
    <row r="12" spans="2:125" ht="13.2"/>
    <row r="13" spans="2:125" ht="13.2"/>
    <row r="14" spans="2:125" ht="13.2"/>
    <row r="15" spans="2:125" ht="13.2"/>
    <row r="16" spans="2:125" ht="13.2"/>
    <row r="17" spans="125:125" ht="13.2">
      <c r="DU17" s="270"/>
    </row>
    <row r="18" spans="125:125" ht="13.2"/>
    <row r="19" spans="125:125" ht="13.2"/>
    <row r="20" spans="125:125" ht="13.2">
      <c r="DU20" s="270"/>
    </row>
    <row r="21" spans="125:125" ht="13.2">
      <c r="DU21" s="270"/>
    </row>
    <row r="22" spans="125:125" ht="13.2"/>
    <row r="23" spans="125:125" ht="13.2"/>
    <row r="24" spans="125:125" ht="13.2"/>
    <row r="25" spans="125:125" ht="13.2"/>
    <row r="26" spans="125:125" ht="13.2"/>
    <row r="27" spans="125:125" ht="13.2"/>
    <row r="28" spans="125:125" ht="13.2">
      <c r="DU28" s="270"/>
    </row>
    <row r="29" spans="125:125" ht="13.2"/>
    <row r="30" spans="125:125" ht="13.2"/>
    <row r="31" spans="125:125" ht="13.2"/>
    <row r="32" spans="125:125" ht="13.2"/>
    <row r="33" spans="2:125" ht="13.2">
      <c r="B33" s="270"/>
      <c r="G33" s="270"/>
      <c r="I33" s="270"/>
    </row>
    <row r="34" spans="2:125" ht="13.2">
      <c r="C34" s="270"/>
      <c r="P34" s="270"/>
      <c r="DE34" s="270"/>
      <c r="DH34" s="270"/>
    </row>
    <row r="35" spans="2:125" ht="13.2">
      <c r="D35" s="270"/>
      <c r="E35" s="270"/>
      <c r="DG35" s="270"/>
      <c r="DJ35" s="270"/>
      <c r="DP35" s="270"/>
      <c r="DQ35" s="270"/>
      <c r="DR35" s="270"/>
      <c r="DS35" s="270"/>
      <c r="DT35" s="270"/>
      <c r="DU35" s="270"/>
    </row>
    <row r="36" spans="2:125" ht="13.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c r="DU37" s="270"/>
    </row>
    <row r="38" spans="2:125" ht="13.2">
      <c r="DT38" s="270"/>
      <c r="DU38" s="270"/>
    </row>
    <row r="39" spans="2:125" ht="13.2"/>
    <row r="40" spans="2:125" ht="13.2">
      <c r="DH40" s="270"/>
    </row>
    <row r="41" spans="2:125" ht="13.2">
      <c r="DE41" s="270"/>
    </row>
    <row r="42" spans="2:125" ht="13.2">
      <c r="DG42" s="270"/>
      <c r="DJ42" s="270"/>
    </row>
    <row r="43" spans="2:125" ht="13.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c r="DU44" s="270"/>
    </row>
    <row r="45" spans="2:125" ht="13.2"/>
    <row r="46" spans="2:125" ht="13.2"/>
    <row r="47" spans="2:125" ht="13.2"/>
    <row r="48" spans="2:125" ht="13.2">
      <c r="DT48" s="270"/>
      <c r="DU48" s="270"/>
    </row>
    <row r="49" spans="120:125" ht="13.2">
      <c r="DU49" s="270"/>
    </row>
    <row r="50" spans="120:125" ht="13.2">
      <c r="DU50" s="270"/>
    </row>
    <row r="51" spans="120:125" ht="13.2">
      <c r="DP51" s="270"/>
      <c r="DQ51" s="270"/>
      <c r="DR51" s="270"/>
      <c r="DS51" s="270"/>
      <c r="DT51" s="270"/>
      <c r="DU51" s="270"/>
    </row>
    <row r="52" spans="120:125" ht="13.2"/>
    <row r="53" spans="120:125" ht="13.2"/>
    <row r="54" spans="120:125" ht="13.2">
      <c r="DU54" s="270"/>
    </row>
    <row r="55" spans="120:125" ht="13.2"/>
    <row r="56" spans="120:125" ht="13.2"/>
    <row r="57" spans="120:125" ht="13.2"/>
    <row r="58" spans="120:125" ht="13.2">
      <c r="DU58" s="270"/>
    </row>
    <row r="59" spans="120:125" ht="13.2"/>
    <row r="60" spans="120:125" ht="13.2"/>
    <row r="61" spans="120:125" ht="13.2"/>
    <row r="62" spans="120:125" ht="13.2"/>
    <row r="63" spans="120:125" ht="13.2">
      <c r="DU63" s="270"/>
    </row>
    <row r="64" spans="120:125" ht="13.2">
      <c r="DT64" s="270"/>
      <c r="DU64" s="270"/>
    </row>
    <row r="65" spans="123:125" ht="13.2"/>
    <row r="66" spans="123:125" ht="13.2"/>
    <row r="67" spans="123:125" ht="13.2"/>
    <row r="68" spans="123:125" ht="13.2"/>
    <row r="69" spans="123:125" ht="13.2">
      <c r="DS69" s="270"/>
      <c r="DT69" s="270"/>
      <c r="DU69" s="27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70"/>
    </row>
    <row r="83" spans="116:125" ht="13.2">
      <c r="DM83" s="270"/>
      <c r="DN83" s="270"/>
      <c r="DO83" s="270"/>
      <c r="DP83" s="270"/>
      <c r="DQ83" s="270"/>
      <c r="DR83" s="270"/>
      <c r="DS83" s="270"/>
      <c r="DT83" s="270"/>
      <c r="DU83" s="270"/>
    </row>
    <row r="84" spans="116:125" ht="13.2"/>
    <row r="85" spans="116:125" ht="13.2"/>
    <row r="86" spans="116:125" ht="13.2"/>
    <row r="87" spans="116:125" ht="13.2"/>
    <row r="88" spans="116:125" ht="13.2">
      <c r="DU88" s="270"/>
    </row>
    <row r="89" spans="116:125" ht="13.2"/>
    <row r="90" spans="116:125" ht="13.2"/>
    <row r="91" spans="116:125" ht="13.2"/>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b/2xpp25qlyHqXrAtjO6XhkayonGRKxCUDZ6ZQcLklVKYQNJXapIva035KEQ29F/6yD+RMyCYga7AtqHVeucQ==" saltValue="WRfUlSiRmOnAUxB5O2Oh/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441406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c r="B2" s="270"/>
      <c r="T2" s="270"/>
    </row>
    <row r="3" spans="1:125"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70"/>
      <c r="G33" s="270"/>
      <c r="I33" s="270"/>
    </row>
    <row r="34" spans="2:125" ht="13.2">
      <c r="C34" s="270"/>
      <c r="P34" s="270"/>
      <c r="R34" s="270"/>
      <c r="U34" s="270"/>
    </row>
    <row r="35" spans="2:125" ht="13.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c r="F36" s="270"/>
      <c r="H36" s="270"/>
      <c r="J36" s="270"/>
      <c r="K36" s="270"/>
      <c r="L36" s="270"/>
      <c r="M36" s="270"/>
      <c r="N36" s="270"/>
      <c r="O36" s="270"/>
      <c r="Q36" s="270"/>
      <c r="S36" s="270"/>
      <c r="V36" s="270"/>
    </row>
    <row r="37" spans="2:125" ht="13.2"/>
    <row r="38" spans="2:125" ht="13.2"/>
    <row r="39" spans="2:125" ht="13.2"/>
    <row r="40" spans="2:125" ht="13.2">
      <c r="U40" s="270"/>
    </row>
    <row r="41" spans="2:125" ht="13.2">
      <c r="R41" s="270"/>
    </row>
    <row r="42" spans="2:125" ht="13.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c r="Q43" s="270"/>
      <c r="S43" s="270"/>
      <c r="V43" s="27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0BhonFQUHHJ18CrQ/PCqu8CAbkjp56N2j/m8lLamdQqchxmU4/L7E+wEzaUN4UTf9ZsxUStrioL8O9YOYLt9A==" saltValue="eXq0X51Duw6EwkWpFKBVe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12" t="s">
        <v>3</v>
      </c>
      <c r="D47" s="1212"/>
      <c r="E47" s="1213"/>
      <c r="F47" s="11">
        <v>22.71</v>
      </c>
      <c r="G47" s="12">
        <v>22.97</v>
      </c>
      <c r="H47" s="12">
        <v>23.31</v>
      </c>
      <c r="I47" s="12">
        <v>23.9</v>
      </c>
      <c r="J47" s="13">
        <v>24.54</v>
      </c>
    </row>
    <row r="48" spans="2:10" ht="57.75" customHeight="1">
      <c r="B48" s="14"/>
      <c r="C48" s="1214" t="s">
        <v>4</v>
      </c>
      <c r="D48" s="1214"/>
      <c r="E48" s="1215"/>
      <c r="F48" s="15">
        <v>6.61</v>
      </c>
      <c r="G48" s="16">
        <v>4.1900000000000004</v>
      </c>
      <c r="H48" s="16">
        <v>5.91</v>
      </c>
      <c r="I48" s="16">
        <v>6.2</v>
      </c>
      <c r="J48" s="17">
        <v>5.47</v>
      </c>
    </row>
    <row r="49" spans="2:10" ht="57.75" customHeight="1" thickBot="1">
      <c r="B49" s="18"/>
      <c r="C49" s="1216" t="s">
        <v>5</v>
      </c>
      <c r="D49" s="1216"/>
      <c r="E49" s="1217"/>
      <c r="F49" s="19">
        <v>10.91</v>
      </c>
      <c r="G49" s="20">
        <v>7.34</v>
      </c>
      <c r="H49" s="20">
        <v>13.28</v>
      </c>
      <c r="I49" s="20">
        <v>9.58</v>
      </c>
      <c r="J49" s="21">
        <v>2.88</v>
      </c>
    </row>
    <row r="50" spans="2:10" ht="13.5" customHeight="1"/>
    <row r="51" spans="2:10" ht="13.5" hidden="1" customHeight="1"/>
    <row r="52" spans="2:10" ht="13.5" hidden="1" customHeight="1"/>
    <row r="53" spans="2:10" ht="13.5" hidden="1" customHeight="1"/>
  </sheetData>
  <sheetProtection algorithmName="SHA-512" hashValue="lZz3VFSaJYUv61RMOc3XRBuBGFcqyH3taG/RUjsrEuIxgtnUlvBoNirIK6iXhBmF+Up8CeV3EO8hB6WtlWBVhw==" saltValue="SV+Qpf7x2IzGrTHy0g105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