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fice\fsv\04市民環境部\03環境課\5_新エネライン\☆03地域電力会社関係\素案\☆最新データ\☆第2回終了後修正資料\"/>
    </mc:Choice>
  </mc:AlternateContent>
  <bookViews>
    <workbookView xWindow="0" yWindow="0" windowWidth="23040" windowHeight="9168" tabRatio="896" firstSheet="2" activeTab="5"/>
  </bookViews>
  <sheets>
    <sheet name="様式4-8_事業効果ア，イ，ウ" sheetId="25" r:id="rId1"/>
    <sheet name="様式4-8_事業効果オ" sheetId="28" r:id="rId2"/>
    <sheet name="様式4-9_損益計算書（スキーム別売上・原価_小売）" sheetId="30" r:id="rId3"/>
    <sheet name="様式4-9_損益計算書（スキーム別売上・原価_自己託送）" sheetId="29" r:id="rId4"/>
    <sheet name="様式4-9_損益計算書、事業効果エ，カ" sheetId="11" r:id="rId5"/>
    <sheet name="様式4-10キャッシュフロー計算書" sheetId="22" r:id="rId6"/>
    <sheet name="リスト" sheetId="27" r:id="rId7"/>
  </sheets>
  <definedNames>
    <definedName name="_xlnm.Print_Area" localSheetId="1">'様式4-8_事業効果オ'!$A:$X</definedName>
    <definedName name="_xlnm.Print_Titles" localSheetId="1">'様式4-8_事業効果オ'!$1:$5</definedName>
    <definedName name="_xlnm.Print_Titles" localSheetId="2">'様式4-9_損益計算書（スキーム別売上・原価_小売）'!$1:$1</definedName>
    <definedName name="_xlnm.Print_Titles" localSheetId="4">'様式4-9_損益計算書、事業効果エ，カ'!$1:$1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1" l="1"/>
  <c r="I65" i="25"/>
  <c r="J65" i="25"/>
  <c r="K65" i="25"/>
  <c r="L65" i="25"/>
  <c r="M65" i="25"/>
  <c r="N65" i="25"/>
  <c r="O65" i="25"/>
  <c r="P65" i="25"/>
  <c r="Q65" i="25"/>
  <c r="I64" i="25"/>
  <c r="J64" i="25"/>
  <c r="K64" i="25"/>
  <c r="L64" i="25"/>
  <c r="M64" i="25"/>
  <c r="N64" i="25"/>
  <c r="O64" i="25"/>
  <c r="P64" i="25"/>
  <c r="Q64" i="25"/>
  <c r="H64" i="25"/>
  <c r="H65" i="25"/>
  <c r="F29" i="29" l="1"/>
  <c r="F35" i="29" s="1"/>
  <c r="F33" i="29"/>
  <c r="Q15" i="25" l="1"/>
  <c r="P15" i="25"/>
  <c r="O15" i="25"/>
  <c r="N15" i="25"/>
  <c r="M15" i="25"/>
  <c r="L15" i="25"/>
  <c r="K15" i="25"/>
  <c r="J15" i="25"/>
  <c r="Q14" i="25"/>
  <c r="P14" i="25"/>
  <c r="O14" i="25"/>
  <c r="N14" i="25"/>
  <c r="M14" i="25"/>
  <c r="L14" i="25"/>
  <c r="K14" i="25"/>
  <c r="J14" i="25"/>
  <c r="Q12" i="25"/>
  <c r="P12" i="25"/>
  <c r="O12" i="25"/>
  <c r="N12" i="25"/>
  <c r="M12" i="25"/>
  <c r="L12" i="25"/>
  <c r="K12" i="25"/>
  <c r="J12" i="25"/>
  <c r="Q11" i="25"/>
  <c r="Q13" i="25" s="1"/>
  <c r="P11" i="25"/>
  <c r="P13" i="25" s="1"/>
  <c r="O11" i="25"/>
  <c r="O13" i="25" s="1"/>
  <c r="N11" i="25"/>
  <c r="N13" i="25" s="1"/>
  <c r="M11" i="25"/>
  <c r="M13" i="25" s="1"/>
  <c r="L11" i="25"/>
  <c r="L13" i="25" s="1"/>
  <c r="K11" i="25"/>
  <c r="K13" i="25" s="1"/>
  <c r="J11" i="25"/>
  <c r="Q10" i="25"/>
  <c r="P10" i="25"/>
  <c r="O10" i="25"/>
  <c r="N10" i="25"/>
  <c r="M10" i="25"/>
  <c r="L10" i="25"/>
  <c r="K10" i="25"/>
  <c r="J10" i="25"/>
  <c r="Q9" i="25"/>
  <c r="P9" i="25"/>
  <c r="O9" i="25"/>
  <c r="N9" i="25"/>
  <c r="M9" i="25"/>
  <c r="L9" i="25"/>
  <c r="K9" i="25"/>
  <c r="J9" i="25"/>
  <c r="I15" i="25"/>
  <c r="I14" i="25"/>
  <c r="I12" i="25"/>
  <c r="I11" i="25"/>
  <c r="I10" i="25"/>
  <c r="I9" i="25"/>
  <c r="H15" i="25"/>
  <c r="H14" i="25"/>
  <c r="H12" i="25"/>
  <c r="H11" i="25"/>
  <c r="H10" i="25"/>
  <c r="H9" i="25"/>
  <c r="O7" i="11"/>
  <c r="N7" i="11"/>
  <c r="M7" i="11"/>
  <c r="L7" i="11"/>
  <c r="K7" i="11"/>
  <c r="J7" i="11"/>
  <c r="I7" i="11"/>
  <c r="H7" i="11"/>
  <c r="G7" i="11"/>
  <c r="O58" i="30"/>
  <c r="N58" i="30"/>
  <c r="M58" i="30"/>
  <c r="L58" i="30"/>
  <c r="K58" i="30"/>
  <c r="J58" i="30"/>
  <c r="I58" i="30"/>
  <c r="H58" i="30"/>
  <c r="G58" i="30"/>
  <c r="F58" i="30"/>
  <c r="O52" i="30"/>
  <c r="N52" i="30"/>
  <c r="M52" i="30"/>
  <c r="L52" i="30"/>
  <c r="K52" i="30"/>
  <c r="J52" i="30"/>
  <c r="I52" i="30"/>
  <c r="H52" i="30"/>
  <c r="G52" i="30"/>
  <c r="F52" i="30"/>
  <c r="O47" i="30"/>
  <c r="N47" i="30"/>
  <c r="M47" i="30"/>
  <c r="L47" i="30"/>
  <c r="K47" i="30"/>
  <c r="J47" i="30"/>
  <c r="I47" i="30"/>
  <c r="H47" i="30"/>
  <c r="G47" i="30"/>
  <c r="F47" i="30"/>
  <c r="O41" i="30"/>
  <c r="O43" i="30" s="1"/>
  <c r="O6" i="11" s="1"/>
  <c r="N41" i="30"/>
  <c r="N43" i="30" s="1"/>
  <c r="N6" i="11" s="1"/>
  <c r="M41" i="30"/>
  <c r="M43" i="30" s="1"/>
  <c r="M6" i="11" s="1"/>
  <c r="L41" i="30"/>
  <c r="L43" i="30" s="1"/>
  <c r="L6" i="11" s="1"/>
  <c r="K41" i="30"/>
  <c r="K43" i="30" s="1"/>
  <c r="K6" i="11" s="1"/>
  <c r="J41" i="30"/>
  <c r="J43" i="30" s="1"/>
  <c r="J6" i="11" s="1"/>
  <c r="I41" i="30"/>
  <c r="I43" i="30" s="1"/>
  <c r="I6" i="11" s="1"/>
  <c r="H41" i="30"/>
  <c r="H43" i="30" s="1"/>
  <c r="H6" i="11" s="1"/>
  <c r="G41" i="30"/>
  <c r="G43" i="30" s="1"/>
  <c r="G6" i="11" s="1"/>
  <c r="F41" i="30"/>
  <c r="F43" i="30" s="1"/>
  <c r="F6" i="11" s="1"/>
  <c r="O29" i="30"/>
  <c r="N29" i="30"/>
  <c r="M29" i="30"/>
  <c r="L29" i="30"/>
  <c r="K29" i="30"/>
  <c r="J29" i="30"/>
  <c r="I29" i="30"/>
  <c r="H29" i="30"/>
  <c r="G29" i="30"/>
  <c r="F29" i="30"/>
  <c r="O18" i="30"/>
  <c r="N18" i="30"/>
  <c r="M18" i="30"/>
  <c r="L18" i="30"/>
  <c r="K18" i="30"/>
  <c r="J18" i="30"/>
  <c r="I18" i="30"/>
  <c r="H18" i="30"/>
  <c r="G18" i="30"/>
  <c r="F18" i="30"/>
  <c r="O12" i="30"/>
  <c r="O13" i="30" s="1"/>
  <c r="Q7" i="25" s="1"/>
  <c r="Q8" i="25" s="1"/>
  <c r="N12" i="30"/>
  <c r="N13" i="30" s="1"/>
  <c r="P7" i="25" s="1"/>
  <c r="P8" i="25" s="1"/>
  <c r="M12" i="30"/>
  <c r="M13" i="30" s="1"/>
  <c r="O7" i="25" s="1"/>
  <c r="O8" i="25" s="1"/>
  <c r="L12" i="30"/>
  <c r="L13" i="30" s="1"/>
  <c r="N7" i="25" s="1"/>
  <c r="N8" i="25" s="1"/>
  <c r="K12" i="30"/>
  <c r="K13" i="30" s="1"/>
  <c r="M7" i="25" s="1"/>
  <c r="M8" i="25" s="1"/>
  <c r="J12" i="30"/>
  <c r="J13" i="30" s="1"/>
  <c r="L7" i="25" s="1"/>
  <c r="L8" i="25" s="1"/>
  <c r="I12" i="30"/>
  <c r="I13" i="30" s="1"/>
  <c r="K7" i="25" s="1"/>
  <c r="K8" i="25" s="1"/>
  <c r="H12" i="30"/>
  <c r="H13" i="30" s="1"/>
  <c r="J7" i="25" s="1"/>
  <c r="J8" i="25" s="1"/>
  <c r="G12" i="30"/>
  <c r="G13" i="30" s="1"/>
  <c r="I7" i="25" s="1"/>
  <c r="I8" i="25" s="1"/>
  <c r="F12" i="30"/>
  <c r="F13" i="30" s="1"/>
  <c r="B1" i="30"/>
  <c r="B1" i="29"/>
  <c r="B1" i="11"/>
  <c r="O11" i="11"/>
  <c r="N11" i="11"/>
  <c r="M11" i="11"/>
  <c r="L11" i="11"/>
  <c r="K11" i="11"/>
  <c r="J11" i="11"/>
  <c r="I11" i="11"/>
  <c r="H11" i="11"/>
  <c r="G11" i="11"/>
  <c r="F39" i="29"/>
  <c r="F42" i="29" s="1"/>
  <c r="F11" i="11" s="1"/>
  <c r="F7" i="11"/>
  <c r="F19" i="29"/>
  <c r="F14" i="29"/>
  <c r="F15" i="29" s="1"/>
  <c r="F10" i="29"/>
  <c r="F11" i="29" s="1"/>
  <c r="H9" i="11" l="1"/>
  <c r="H7" i="25"/>
  <c r="M9" i="11"/>
  <c r="N9" i="11"/>
  <c r="J13" i="25"/>
  <c r="I13" i="25"/>
  <c r="K9" i="11"/>
  <c r="L61" i="30"/>
  <c r="L10" i="11" s="1"/>
  <c r="L13" i="11" s="1"/>
  <c r="L16" i="25"/>
  <c r="G61" i="30"/>
  <c r="G10" i="11" s="1"/>
  <c r="G13" i="11" s="1"/>
  <c r="O61" i="30"/>
  <c r="O10" i="11" s="1"/>
  <c r="O13" i="11" s="1"/>
  <c r="M16" i="25"/>
  <c r="L9" i="11"/>
  <c r="G9" i="11"/>
  <c r="O9" i="11"/>
  <c r="N16" i="25"/>
  <c r="I61" i="30"/>
  <c r="I10" i="11" s="1"/>
  <c r="I13" i="11" s="1"/>
  <c r="O16" i="25"/>
  <c r="P16" i="25"/>
  <c r="F9" i="11"/>
  <c r="K61" i="30"/>
  <c r="K10" i="11" s="1"/>
  <c r="K13" i="11" s="1"/>
  <c r="Q16" i="25"/>
  <c r="J16" i="25"/>
  <c r="K16" i="25"/>
  <c r="J9" i="11"/>
  <c r="I9" i="11"/>
  <c r="I16" i="25"/>
  <c r="J61" i="30"/>
  <c r="J10" i="11" s="1"/>
  <c r="J13" i="11" s="1"/>
  <c r="M61" i="30"/>
  <c r="M10" i="11" s="1"/>
  <c r="M13" i="11" s="1"/>
  <c r="F61" i="30"/>
  <c r="F10" i="11" s="1"/>
  <c r="F13" i="11" s="1"/>
  <c r="N61" i="30"/>
  <c r="N10" i="11" s="1"/>
  <c r="N13" i="11" s="1"/>
  <c r="H61" i="30"/>
  <c r="H10" i="11" s="1"/>
  <c r="H13" i="11" s="1"/>
  <c r="Q34" i="25" l="1"/>
  <c r="P34" i="25"/>
  <c r="O34" i="25"/>
  <c r="N34" i="25"/>
  <c r="M34" i="25"/>
  <c r="L34" i="25"/>
  <c r="K34" i="25"/>
  <c r="J34" i="25"/>
  <c r="I34" i="25"/>
  <c r="H34" i="25"/>
  <c r="H22" i="25" l="1"/>
  <c r="H28" i="25"/>
  <c r="H40" i="25"/>
  <c r="H46" i="25"/>
  <c r="F32" i="11"/>
  <c r="E21" i="22"/>
  <c r="F23" i="30" l="1"/>
  <c r="H66" i="25"/>
  <c r="F21" i="30"/>
  <c r="F69" i="11"/>
  <c r="O67" i="11"/>
  <c r="N67" i="11"/>
  <c r="M67" i="11"/>
  <c r="L67" i="11"/>
  <c r="K67" i="11"/>
  <c r="J67" i="11"/>
  <c r="I67" i="11"/>
  <c r="H67" i="11"/>
  <c r="G67" i="11"/>
  <c r="F67" i="11"/>
  <c r="F24" i="30" l="1"/>
  <c r="F25" i="30" s="1"/>
  <c r="E67" i="11"/>
  <c r="W55" i="28" l="1"/>
  <c r="V55" i="28"/>
  <c r="U55" i="28"/>
  <c r="T55" i="28"/>
  <c r="S55" i="28"/>
  <c r="R55" i="28"/>
  <c r="Q55" i="28"/>
  <c r="P55" i="28"/>
  <c r="O55" i="28"/>
  <c r="N55" i="28"/>
  <c r="M55" i="28"/>
  <c r="W54" i="28"/>
  <c r="V54" i="28"/>
  <c r="U54" i="28"/>
  <c r="T54" i="28"/>
  <c r="S54" i="28"/>
  <c r="R54" i="28"/>
  <c r="Q54" i="28"/>
  <c r="P54" i="28"/>
  <c r="O54" i="28"/>
  <c r="N54" i="28"/>
  <c r="M54" i="28"/>
  <c r="W53" i="28"/>
  <c r="V53" i="28"/>
  <c r="U53" i="28"/>
  <c r="T53" i="28"/>
  <c r="S53" i="28"/>
  <c r="R53" i="28"/>
  <c r="Q53" i="28"/>
  <c r="P53" i="28"/>
  <c r="O53" i="28"/>
  <c r="N53" i="28"/>
  <c r="M53" i="28"/>
  <c r="W52" i="28"/>
  <c r="V52" i="28"/>
  <c r="U52" i="28"/>
  <c r="T52" i="28"/>
  <c r="S52" i="28"/>
  <c r="R52" i="28"/>
  <c r="Q52" i="28"/>
  <c r="P52" i="28"/>
  <c r="O52" i="28"/>
  <c r="N52" i="28"/>
  <c r="M52" i="28"/>
  <c r="W51" i="28"/>
  <c r="V51" i="28"/>
  <c r="U51" i="28"/>
  <c r="T51" i="28"/>
  <c r="S51" i="28"/>
  <c r="R51" i="28"/>
  <c r="Q51" i="28"/>
  <c r="P51" i="28"/>
  <c r="O51" i="28"/>
  <c r="N51" i="28"/>
  <c r="M51" i="28"/>
  <c r="W50" i="28"/>
  <c r="V50" i="28"/>
  <c r="U50" i="28"/>
  <c r="T50" i="28"/>
  <c r="S50" i="28"/>
  <c r="R50" i="28"/>
  <c r="Q50" i="28"/>
  <c r="P50" i="28"/>
  <c r="O50" i="28"/>
  <c r="N50" i="28"/>
  <c r="M50" i="28"/>
  <c r="W49" i="28"/>
  <c r="V49" i="28"/>
  <c r="U49" i="28"/>
  <c r="T49" i="28"/>
  <c r="S49" i="28"/>
  <c r="R49" i="28"/>
  <c r="Q49" i="28"/>
  <c r="P49" i="28"/>
  <c r="O49" i="28"/>
  <c r="N49" i="28"/>
  <c r="M49" i="28"/>
  <c r="W48" i="28"/>
  <c r="V48" i="28"/>
  <c r="U48" i="28"/>
  <c r="T48" i="28"/>
  <c r="S48" i="28"/>
  <c r="R48" i="28"/>
  <c r="Q48" i="28"/>
  <c r="P48" i="28"/>
  <c r="O48" i="28"/>
  <c r="N48" i="28"/>
  <c r="M48" i="28"/>
  <c r="W47" i="28"/>
  <c r="V47" i="28"/>
  <c r="U47" i="28"/>
  <c r="T47" i="28"/>
  <c r="S47" i="28"/>
  <c r="R47" i="28"/>
  <c r="Q47" i="28"/>
  <c r="P47" i="28"/>
  <c r="O47" i="28"/>
  <c r="N47" i="28"/>
  <c r="M47" i="28"/>
  <c r="W46" i="28"/>
  <c r="V46" i="28"/>
  <c r="U46" i="28"/>
  <c r="T46" i="28"/>
  <c r="S46" i="28"/>
  <c r="R46" i="28"/>
  <c r="Q46" i="28"/>
  <c r="P46" i="28"/>
  <c r="O46" i="28"/>
  <c r="N46" i="28"/>
  <c r="M46" i="28"/>
  <c r="W45" i="28"/>
  <c r="V45" i="28"/>
  <c r="U45" i="28"/>
  <c r="T45" i="28"/>
  <c r="S45" i="28"/>
  <c r="R45" i="28"/>
  <c r="Q45" i="28"/>
  <c r="P45" i="28"/>
  <c r="O45" i="28"/>
  <c r="N45" i="28"/>
  <c r="M45" i="28"/>
  <c r="W44" i="28"/>
  <c r="V44" i="28"/>
  <c r="U44" i="28"/>
  <c r="T44" i="28"/>
  <c r="S44" i="28"/>
  <c r="R44" i="28"/>
  <c r="Q44" i="28"/>
  <c r="P44" i="28"/>
  <c r="O44" i="28"/>
  <c r="N44" i="28"/>
  <c r="M44" i="28"/>
  <c r="W43" i="28"/>
  <c r="V43" i="28"/>
  <c r="U43" i="28"/>
  <c r="T43" i="28"/>
  <c r="S43" i="28"/>
  <c r="R43" i="28"/>
  <c r="Q43" i="28"/>
  <c r="P43" i="28"/>
  <c r="O43" i="28"/>
  <c r="N43" i="28"/>
  <c r="M43" i="28"/>
  <c r="W42" i="28"/>
  <c r="V42" i="28"/>
  <c r="U42" i="28"/>
  <c r="T42" i="28"/>
  <c r="S42" i="28"/>
  <c r="R42" i="28"/>
  <c r="Q42" i="28"/>
  <c r="P42" i="28"/>
  <c r="O42" i="28"/>
  <c r="N42" i="28"/>
  <c r="M42" i="28"/>
  <c r="W41" i="28"/>
  <c r="V41" i="28"/>
  <c r="U41" i="28"/>
  <c r="T41" i="28"/>
  <c r="S41" i="28"/>
  <c r="R41" i="28"/>
  <c r="Q41" i="28"/>
  <c r="P41" i="28"/>
  <c r="O41" i="28"/>
  <c r="N41" i="28"/>
  <c r="M41" i="28"/>
  <c r="W40" i="28"/>
  <c r="V40" i="28"/>
  <c r="U40" i="28"/>
  <c r="T40" i="28"/>
  <c r="S40" i="28"/>
  <c r="R40" i="28"/>
  <c r="Q40" i="28"/>
  <c r="P40" i="28"/>
  <c r="O40" i="28"/>
  <c r="N40" i="28"/>
  <c r="M40" i="28"/>
  <c r="W39" i="28"/>
  <c r="V39" i="28"/>
  <c r="U39" i="28"/>
  <c r="T39" i="28"/>
  <c r="S39" i="28"/>
  <c r="R39" i="28"/>
  <c r="Q39" i="28"/>
  <c r="P39" i="28"/>
  <c r="O39" i="28"/>
  <c r="N39" i="28"/>
  <c r="M39" i="28"/>
  <c r="W38" i="28"/>
  <c r="V38" i="28"/>
  <c r="U38" i="28"/>
  <c r="T38" i="28"/>
  <c r="S38" i="28"/>
  <c r="R38" i="28"/>
  <c r="Q38" i="28"/>
  <c r="P38" i="28"/>
  <c r="O38" i="28"/>
  <c r="N38" i="28"/>
  <c r="M38" i="28"/>
  <c r="W37" i="28"/>
  <c r="V37" i="28"/>
  <c r="U37" i="28"/>
  <c r="T37" i="28"/>
  <c r="S37" i="28"/>
  <c r="R37" i="28"/>
  <c r="Q37" i="28"/>
  <c r="P37" i="28"/>
  <c r="O37" i="28"/>
  <c r="N37" i="28"/>
  <c r="M37" i="28"/>
  <c r="W36" i="28"/>
  <c r="V36" i="28"/>
  <c r="U36" i="28"/>
  <c r="T36" i="28"/>
  <c r="S36" i="28"/>
  <c r="R36" i="28"/>
  <c r="Q36" i="28"/>
  <c r="P36" i="28"/>
  <c r="O36" i="28"/>
  <c r="N36" i="28"/>
  <c r="M36" i="28"/>
  <c r="W35" i="28"/>
  <c r="V35" i="28"/>
  <c r="U35" i="28"/>
  <c r="T35" i="28"/>
  <c r="S35" i="28"/>
  <c r="R35" i="28"/>
  <c r="Q35" i="28"/>
  <c r="P35" i="28"/>
  <c r="O35" i="28"/>
  <c r="N35" i="28"/>
  <c r="M35" i="28"/>
  <c r="W34" i="28"/>
  <c r="V34" i="28"/>
  <c r="U34" i="28"/>
  <c r="T34" i="28"/>
  <c r="S34" i="28"/>
  <c r="R34" i="28"/>
  <c r="Q34" i="28"/>
  <c r="P34" i="28"/>
  <c r="O34" i="28"/>
  <c r="N34" i="28"/>
  <c r="M34" i="28"/>
  <c r="W33" i="28"/>
  <c r="V33" i="28"/>
  <c r="U33" i="28"/>
  <c r="T33" i="28"/>
  <c r="S33" i="28"/>
  <c r="R33" i="28"/>
  <c r="Q33" i="28"/>
  <c r="P33" i="28"/>
  <c r="O33" i="28"/>
  <c r="N33" i="28"/>
  <c r="M33" i="28"/>
  <c r="W32" i="28"/>
  <c r="V32" i="28"/>
  <c r="U32" i="28"/>
  <c r="T32" i="28"/>
  <c r="S32" i="28"/>
  <c r="R32" i="28"/>
  <c r="Q32" i="28"/>
  <c r="P32" i="28"/>
  <c r="O32" i="28"/>
  <c r="N32" i="28"/>
  <c r="M32" i="28"/>
  <c r="W31" i="28"/>
  <c r="V31" i="28"/>
  <c r="U31" i="28"/>
  <c r="T31" i="28"/>
  <c r="S31" i="28"/>
  <c r="R31" i="28"/>
  <c r="Q31" i="28"/>
  <c r="P31" i="28"/>
  <c r="O31" i="28"/>
  <c r="N31" i="28"/>
  <c r="M31" i="28"/>
  <c r="W30" i="28"/>
  <c r="V30" i="28"/>
  <c r="U30" i="28"/>
  <c r="T30" i="28"/>
  <c r="S30" i="28"/>
  <c r="R30" i="28"/>
  <c r="Q30" i="28"/>
  <c r="P30" i="28"/>
  <c r="O30" i="28"/>
  <c r="N30" i="28"/>
  <c r="M30" i="28"/>
  <c r="W29" i="28"/>
  <c r="V29" i="28"/>
  <c r="U29" i="28"/>
  <c r="T29" i="28"/>
  <c r="S29" i="28"/>
  <c r="R29" i="28"/>
  <c r="Q29" i="28"/>
  <c r="P29" i="28"/>
  <c r="O29" i="28"/>
  <c r="N29" i="28"/>
  <c r="M29" i="28"/>
  <c r="W28" i="28"/>
  <c r="V28" i="28"/>
  <c r="U28" i="28"/>
  <c r="T28" i="28"/>
  <c r="S28" i="28"/>
  <c r="R28" i="28"/>
  <c r="Q28" i="28"/>
  <c r="P28" i="28"/>
  <c r="O28" i="28"/>
  <c r="N28" i="28"/>
  <c r="M28" i="28"/>
  <c r="W27" i="28"/>
  <c r="V27" i="28"/>
  <c r="U27" i="28"/>
  <c r="T27" i="28"/>
  <c r="S27" i="28"/>
  <c r="R27" i="28"/>
  <c r="Q27" i="28"/>
  <c r="P27" i="28"/>
  <c r="O27" i="28"/>
  <c r="N27" i="28"/>
  <c r="M27" i="28"/>
  <c r="W26" i="28"/>
  <c r="V26" i="28"/>
  <c r="U26" i="28"/>
  <c r="T26" i="28"/>
  <c r="S26" i="28"/>
  <c r="R26" i="28"/>
  <c r="Q26" i="28"/>
  <c r="P26" i="28"/>
  <c r="O26" i="28"/>
  <c r="N26" i="28"/>
  <c r="M26" i="28"/>
  <c r="W25" i="28"/>
  <c r="V25" i="28"/>
  <c r="U25" i="28"/>
  <c r="T25" i="28"/>
  <c r="S25" i="28"/>
  <c r="R25" i="28"/>
  <c r="Q25" i="28"/>
  <c r="P25" i="28"/>
  <c r="O25" i="28"/>
  <c r="N25" i="28"/>
  <c r="M25" i="28"/>
  <c r="W24" i="28"/>
  <c r="V24" i="28"/>
  <c r="U24" i="28"/>
  <c r="T24" i="28"/>
  <c r="S24" i="28"/>
  <c r="R24" i="28"/>
  <c r="Q24" i="28"/>
  <c r="P24" i="28"/>
  <c r="O24" i="28"/>
  <c r="N24" i="28"/>
  <c r="M24" i="28"/>
  <c r="W23" i="28"/>
  <c r="V23" i="28"/>
  <c r="U23" i="28"/>
  <c r="T23" i="28"/>
  <c r="S23" i="28"/>
  <c r="R23" i="28"/>
  <c r="Q23" i="28"/>
  <c r="P23" i="28"/>
  <c r="O23" i="28"/>
  <c r="N23" i="28"/>
  <c r="M23" i="28"/>
  <c r="W22" i="28"/>
  <c r="V22" i="28"/>
  <c r="U22" i="28"/>
  <c r="T22" i="28"/>
  <c r="S22" i="28"/>
  <c r="R22" i="28"/>
  <c r="Q22" i="28"/>
  <c r="P22" i="28"/>
  <c r="O22" i="28"/>
  <c r="N22" i="28"/>
  <c r="M22" i="28"/>
  <c r="W21" i="28"/>
  <c r="V21" i="28"/>
  <c r="U21" i="28"/>
  <c r="T21" i="28"/>
  <c r="S21" i="28"/>
  <c r="R21" i="28"/>
  <c r="Q21" i="28"/>
  <c r="P21" i="28"/>
  <c r="O21" i="28"/>
  <c r="N21" i="28"/>
  <c r="M21" i="28"/>
  <c r="W20" i="28"/>
  <c r="V20" i="28"/>
  <c r="U20" i="28"/>
  <c r="T20" i="28"/>
  <c r="S20" i="28"/>
  <c r="R20" i="28"/>
  <c r="Q20" i="28"/>
  <c r="P20" i="28"/>
  <c r="O20" i="28"/>
  <c r="N20" i="28"/>
  <c r="M20" i="28"/>
  <c r="W19" i="28"/>
  <c r="V19" i="28"/>
  <c r="U19" i="28"/>
  <c r="T19" i="28"/>
  <c r="S19" i="28"/>
  <c r="R19" i="28"/>
  <c r="Q19" i="28"/>
  <c r="P19" i="28"/>
  <c r="O19" i="28"/>
  <c r="N19" i="28"/>
  <c r="M19" i="28"/>
  <c r="W18" i="28"/>
  <c r="V18" i="28"/>
  <c r="U18" i="28"/>
  <c r="T18" i="28"/>
  <c r="S18" i="28"/>
  <c r="R18" i="28"/>
  <c r="Q18" i="28"/>
  <c r="P18" i="28"/>
  <c r="O18" i="28"/>
  <c r="N18" i="28"/>
  <c r="M18" i="28"/>
  <c r="W17" i="28"/>
  <c r="V17" i="28"/>
  <c r="U17" i="28"/>
  <c r="T17" i="28"/>
  <c r="S17" i="28"/>
  <c r="R17" i="28"/>
  <c r="Q17" i="28"/>
  <c r="P17" i="28"/>
  <c r="O17" i="28"/>
  <c r="N17" i="28"/>
  <c r="M17" i="28"/>
  <c r="W16" i="28"/>
  <c r="V16" i="28"/>
  <c r="U16" i="28"/>
  <c r="T16" i="28"/>
  <c r="S16" i="28"/>
  <c r="R16" i="28"/>
  <c r="Q16" i="28"/>
  <c r="P16" i="28"/>
  <c r="O16" i="28"/>
  <c r="N16" i="28"/>
  <c r="M16" i="28"/>
  <c r="W15" i="28"/>
  <c r="V15" i="28"/>
  <c r="U15" i="28"/>
  <c r="T15" i="28"/>
  <c r="S15" i="28"/>
  <c r="R15" i="28"/>
  <c r="Q15" i="28"/>
  <c r="P15" i="28"/>
  <c r="O15" i="28"/>
  <c r="N15" i="28"/>
  <c r="M15" i="28"/>
  <c r="W14" i="28"/>
  <c r="V14" i="28"/>
  <c r="U14" i="28"/>
  <c r="T14" i="28"/>
  <c r="S14" i="28"/>
  <c r="R14" i="28"/>
  <c r="Q14" i="28"/>
  <c r="P14" i="28"/>
  <c r="O14" i="28"/>
  <c r="N14" i="28"/>
  <c r="M14" i="28"/>
  <c r="W13" i="28"/>
  <c r="V13" i="28"/>
  <c r="U13" i="28"/>
  <c r="T13" i="28"/>
  <c r="S13" i="28"/>
  <c r="R13" i="28"/>
  <c r="Q13" i="28"/>
  <c r="P13" i="28"/>
  <c r="O13" i="28"/>
  <c r="N13" i="28"/>
  <c r="M13" i="28"/>
  <c r="W12" i="28"/>
  <c r="V12" i="28"/>
  <c r="U12" i="28"/>
  <c r="T12" i="28"/>
  <c r="S12" i="28"/>
  <c r="R12" i="28"/>
  <c r="Q12" i="28"/>
  <c r="P12" i="28"/>
  <c r="O12" i="28"/>
  <c r="N12" i="28"/>
  <c r="M12" i="28"/>
  <c r="W11" i="28"/>
  <c r="V11" i="28"/>
  <c r="U11" i="28"/>
  <c r="T11" i="28"/>
  <c r="S11" i="28"/>
  <c r="R11" i="28"/>
  <c r="Q11" i="28"/>
  <c r="P11" i="28"/>
  <c r="O11" i="28"/>
  <c r="N11" i="28"/>
  <c r="M11" i="28"/>
  <c r="W10" i="28"/>
  <c r="V10" i="28"/>
  <c r="U10" i="28"/>
  <c r="T10" i="28"/>
  <c r="S10" i="28"/>
  <c r="R10" i="28"/>
  <c r="Q10" i="28"/>
  <c r="P10" i="28"/>
  <c r="O10" i="28"/>
  <c r="N10" i="28"/>
  <c r="M10" i="28"/>
  <c r="W9" i="28"/>
  <c r="V9" i="28"/>
  <c r="U9" i="28"/>
  <c r="T9" i="28"/>
  <c r="S9" i="28"/>
  <c r="R9" i="28"/>
  <c r="Q9" i="28"/>
  <c r="P9" i="28"/>
  <c r="O9" i="28"/>
  <c r="N9" i="28"/>
  <c r="M9" i="28"/>
  <c r="W8" i="28"/>
  <c r="V8" i="28"/>
  <c r="U8" i="28"/>
  <c r="T8" i="28"/>
  <c r="S8" i="28"/>
  <c r="R8" i="28"/>
  <c r="Q8" i="28"/>
  <c r="P8" i="28"/>
  <c r="O8" i="28"/>
  <c r="N8" i="28"/>
  <c r="M8" i="28"/>
  <c r="W7" i="28"/>
  <c r="V7" i="28"/>
  <c r="U7" i="28"/>
  <c r="T7" i="28"/>
  <c r="S7" i="28"/>
  <c r="R7" i="28"/>
  <c r="Q7" i="28"/>
  <c r="P7" i="28"/>
  <c r="O7" i="28"/>
  <c r="N7" i="28"/>
  <c r="M7" i="28"/>
  <c r="W6" i="28"/>
  <c r="V6" i="28"/>
  <c r="U6" i="28"/>
  <c r="T6" i="28"/>
  <c r="S6" i="28"/>
  <c r="R6" i="28"/>
  <c r="Q6" i="28"/>
  <c r="P6" i="28"/>
  <c r="O6" i="28"/>
  <c r="N6" i="28"/>
  <c r="M6" i="28"/>
  <c r="B1" i="28"/>
  <c r="O59" i="28" l="1"/>
  <c r="W59" i="28"/>
  <c r="Q59" i="28"/>
  <c r="T59" i="28"/>
  <c r="U59" i="28"/>
  <c r="N59" i="28"/>
  <c r="V59" i="28"/>
  <c r="P59" i="28"/>
  <c r="R59" i="28"/>
  <c r="S59" i="28"/>
  <c r="F49" i="11"/>
  <c r="F39" i="11"/>
  <c r="F36" i="11"/>
  <c r="W62" i="28" l="1"/>
  <c r="I46" i="25" l="1"/>
  <c r="J46" i="25"/>
  <c r="E30" i="22" l="1"/>
  <c r="E36" i="22" s="1"/>
  <c r="R64" i="25" l="1"/>
  <c r="H63" i="25"/>
  <c r="H8" i="25"/>
  <c r="F14" i="11"/>
  <c r="F33" i="11" s="1"/>
  <c r="F70" i="11" s="1"/>
  <c r="E37" i="22"/>
  <c r="E39" i="22" s="1"/>
  <c r="F38" i="22" s="1"/>
  <c r="H13" i="25"/>
  <c r="H16" i="25"/>
  <c r="H67" i="25" l="1"/>
  <c r="H48" i="25"/>
  <c r="F40" i="11"/>
  <c r="F43" i="11" s="1"/>
  <c r="F50" i="11" s="1"/>
  <c r="F68" i="11" s="1"/>
  <c r="F21" i="22"/>
  <c r="F66" i="11" l="1"/>
  <c r="B1" i="25" l="1"/>
  <c r="B1" i="22"/>
  <c r="F30" i="22"/>
  <c r="F36" i="22" s="1"/>
  <c r="N21" i="22"/>
  <c r="M21" i="22"/>
  <c r="L21" i="22"/>
  <c r="K21" i="22"/>
  <c r="J21" i="22"/>
  <c r="I21" i="22"/>
  <c r="H21" i="22"/>
  <c r="G21" i="22"/>
  <c r="O49" i="11"/>
  <c r="N49" i="11"/>
  <c r="M49" i="11"/>
  <c r="L49" i="11"/>
  <c r="K49" i="11"/>
  <c r="J49" i="11"/>
  <c r="I49" i="11"/>
  <c r="H49" i="11"/>
  <c r="G49" i="11"/>
  <c r="G39" i="11"/>
  <c r="G36" i="11"/>
  <c r="G30" i="22" l="1"/>
  <c r="K30" i="22"/>
  <c r="H30" i="22"/>
  <c r="L30" i="22"/>
  <c r="L36" i="22"/>
  <c r="I30" i="22"/>
  <c r="M30" i="22"/>
  <c r="M36" i="22"/>
  <c r="J30" i="22"/>
  <c r="N30" i="22"/>
  <c r="N36" i="22"/>
  <c r="F37" i="22"/>
  <c r="F39" i="22" s="1"/>
  <c r="G38" i="22" s="1"/>
  <c r="O39" i="11"/>
  <c r="N39" i="11"/>
  <c r="M39" i="11"/>
  <c r="L39" i="11"/>
  <c r="K39" i="11"/>
  <c r="J39" i="11"/>
  <c r="I39" i="11"/>
  <c r="H39" i="11"/>
  <c r="O36" i="11"/>
  <c r="N36" i="11"/>
  <c r="M36" i="11"/>
  <c r="L36" i="11"/>
  <c r="K36" i="11"/>
  <c r="J36" i="11"/>
  <c r="I36" i="11"/>
  <c r="H36" i="11"/>
  <c r="O23" i="11"/>
  <c r="O32" i="11" s="1"/>
  <c r="N23" i="11"/>
  <c r="N32" i="11" s="1"/>
  <c r="M23" i="11"/>
  <c r="M32" i="11" s="1"/>
  <c r="L23" i="11"/>
  <c r="L32" i="11" s="1"/>
  <c r="K23" i="11"/>
  <c r="K32" i="11" s="1"/>
  <c r="J23" i="11"/>
  <c r="J32" i="11" s="1"/>
  <c r="I23" i="11"/>
  <c r="I32" i="11" s="1"/>
  <c r="H23" i="11"/>
  <c r="H32" i="11" s="1"/>
  <c r="G23" i="11"/>
  <c r="G32" i="11" s="1"/>
  <c r="N37" i="22" l="1"/>
  <c r="M37" i="22"/>
  <c r="L37" i="22"/>
  <c r="I36" i="22"/>
  <c r="I37" i="22" s="1"/>
  <c r="H36" i="22"/>
  <c r="H37" i="22" s="1"/>
  <c r="G36" i="22"/>
  <c r="G37" i="22" s="1"/>
  <c r="G39" i="22" s="1"/>
  <c r="H38" i="22" s="1"/>
  <c r="J36" i="22"/>
  <c r="J37" i="22" s="1"/>
  <c r="K36" i="22"/>
  <c r="K37" i="22" s="1"/>
  <c r="I22" i="25"/>
  <c r="I28" i="25"/>
  <c r="I40" i="25"/>
  <c r="Q22" i="25"/>
  <c r="P22" i="25"/>
  <c r="O22" i="25"/>
  <c r="N22" i="25"/>
  <c r="M22" i="25"/>
  <c r="L22" i="25"/>
  <c r="K22" i="25"/>
  <c r="J22" i="25"/>
  <c r="Q46" i="25"/>
  <c r="P46" i="25"/>
  <c r="O46" i="25"/>
  <c r="N46" i="25"/>
  <c r="M46" i="25"/>
  <c r="L46" i="25"/>
  <c r="K46" i="25"/>
  <c r="K40" i="25"/>
  <c r="G21" i="30" l="1"/>
  <c r="I23" i="30"/>
  <c r="K66" i="25"/>
  <c r="G23" i="30"/>
  <c r="I66" i="25"/>
  <c r="K14" i="11"/>
  <c r="K33" i="11" s="1"/>
  <c r="K40" i="11" s="1"/>
  <c r="K43" i="11" s="1"/>
  <c r="K50" i="11" s="1"/>
  <c r="H39" i="22"/>
  <c r="I38" i="22" s="1"/>
  <c r="I39" i="22" s="1"/>
  <c r="J38" i="22" s="1"/>
  <c r="J39" i="22" s="1"/>
  <c r="K38" i="22" s="1"/>
  <c r="K39" i="22" s="1"/>
  <c r="L38" i="22" s="1"/>
  <c r="L39" i="22" s="1"/>
  <c r="M38" i="22" s="1"/>
  <c r="M39" i="22" s="1"/>
  <c r="N38" i="22" s="1"/>
  <c r="N39" i="22" s="1"/>
  <c r="M14" i="11"/>
  <c r="M33" i="11" s="1"/>
  <c r="M40" i="11" s="1"/>
  <c r="M43" i="11" s="1"/>
  <c r="M50" i="11" s="1"/>
  <c r="H14" i="11"/>
  <c r="H33" i="11" s="1"/>
  <c r="H40" i="11" s="1"/>
  <c r="H43" i="11" s="1"/>
  <c r="H50" i="11" s="1"/>
  <c r="N14" i="11"/>
  <c r="N33" i="11" s="1"/>
  <c r="N40" i="11" s="1"/>
  <c r="N43" i="11" s="1"/>
  <c r="N50" i="11" s="1"/>
  <c r="O14" i="11"/>
  <c r="O33" i="11" s="1"/>
  <c r="O40" i="11" s="1"/>
  <c r="O43" i="11" s="1"/>
  <c r="O50" i="11" s="1"/>
  <c r="G14" i="11"/>
  <c r="G33" i="11" s="1"/>
  <c r="G40" i="11" s="1"/>
  <c r="G43" i="11" s="1"/>
  <c r="G50" i="11" s="1"/>
  <c r="I14" i="11"/>
  <c r="I33" i="11" s="1"/>
  <c r="I40" i="11" s="1"/>
  <c r="I43" i="11" s="1"/>
  <c r="I50" i="11" s="1"/>
  <c r="L14" i="11"/>
  <c r="L33" i="11" s="1"/>
  <c r="L40" i="11" s="1"/>
  <c r="L43" i="11" s="1"/>
  <c r="L50" i="11" s="1"/>
  <c r="J14" i="11"/>
  <c r="J33" i="11" s="1"/>
  <c r="J40" i="11" s="1"/>
  <c r="J43" i="11" s="1"/>
  <c r="J50" i="11" s="1"/>
  <c r="G24" i="30" l="1"/>
  <c r="G25" i="30" s="1"/>
  <c r="I63" i="25"/>
  <c r="O70" i="11"/>
  <c r="N70" i="11"/>
  <c r="M70" i="11"/>
  <c r="L70" i="11"/>
  <c r="K70" i="11"/>
  <c r="J70" i="11"/>
  <c r="I70" i="11"/>
  <c r="H70" i="11"/>
  <c r="O69" i="11"/>
  <c r="N69" i="11"/>
  <c r="M69" i="11"/>
  <c r="L69" i="11"/>
  <c r="K69" i="11"/>
  <c r="J69" i="11"/>
  <c r="I69" i="11"/>
  <c r="H69" i="11"/>
  <c r="O68" i="11"/>
  <c r="N68" i="11"/>
  <c r="M68" i="11"/>
  <c r="L68" i="11"/>
  <c r="K68" i="11"/>
  <c r="J68" i="11"/>
  <c r="I68" i="11"/>
  <c r="H68" i="11"/>
  <c r="G70" i="11"/>
  <c r="G69" i="11"/>
  <c r="G68" i="11"/>
  <c r="I67" i="25" l="1"/>
  <c r="I48" i="25"/>
  <c r="I49" i="25" s="1"/>
  <c r="E70" i="11"/>
  <c r="E68" i="11"/>
  <c r="E69" i="11"/>
  <c r="K66" i="11"/>
  <c r="O66" i="11"/>
  <c r="J66" i="11"/>
  <c r="I66" i="11"/>
  <c r="M66" i="11"/>
  <c r="H66" i="11"/>
  <c r="L66" i="11"/>
  <c r="N66" i="11"/>
  <c r="G66" i="11"/>
  <c r="E66" i="11" l="1"/>
  <c r="K28" i="25"/>
  <c r="I21" i="30" s="1"/>
  <c r="I24" i="30" s="1"/>
  <c r="I25" i="30" s="1"/>
  <c r="L28" i="25"/>
  <c r="J21" i="30" s="1"/>
  <c r="M28" i="25"/>
  <c r="K21" i="30" s="1"/>
  <c r="N28" i="25"/>
  <c r="L21" i="30" s="1"/>
  <c r="O28" i="25"/>
  <c r="M21" i="30" s="1"/>
  <c r="P28" i="25"/>
  <c r="N21" i="30" s="1"/>
  <c r="Q28" i="25"/>
  <c r="O21" i="30" s="1"/>
  <c r="J28" i="25"/>
  <c r="H21" i="30" s="1"/>
  <c r="O63" i="25" l="1"/>
  <c r="J63" i="25"/>
  <c r="Q40" i="25"/>
  <c r="P40" i="25"/>
  <c r="O40" i="25"/>
  <c r="N40" i="25"/>
  <c r="M40" i="25"/>
  <c r="L40" i="25"/>
  <c r="J40" i="25"/>
  <c r="H23" i="30" l="1"/>
  <c r="H24" i="30" s="1"/>
  <c r="H25" i="30" s="1"/>
  <c r="J66" i="25"/>
  <c r="J23" i="30"/>
  <c r="J24" i="30" s="1"/>
  <c r="J25" i="30" s="1"/>
  <c r="L66" i="25"/>
  <c r="L23" i="30"/>
  <c r="L24" i="30" s="1"/>
  <c r="L25" i="30" s="1"/>
  <c r="N66" i="25"/>
  <c r="M23" i="30"/>
  <c r="M24" i="30" s="1"/>
  <c r="M25" i="30" s="1"/>
  <c r="O66" i="25"/>
  <c r="O23" i="30"/>
  <c r="O24" i="30" s="1"/>
  <c r="O25" i="30" s="1"/>
  <c r="Q66" i="25"/>
  <c r="K23" i="30"/>
  <c r="K24" i="30" s="1"/>
  <c r="K25" i="30" s="1"/>
  <c r="M66" i="25"/>
  <c r="N23" i="30"/>
  <c r="N24" i="30" s="1"/>
  <c r="N25" i="30" s="1"/>
  <c r="P66" i="25"/>
  <c r="Q67" i="25"/>
  <c r="Q48" i="25"/>
  <c r="O48" i="25"/>
  <c r="O49" i="25" s="1"/>
  <c r="O67" i="25"/>
  <c r="J67" i="25"/>
  <c r="J48" i="25"/>
  <c r="J49" i="25" s="1"/>
  <c r="K67" i="25"/>
  <c r="K48" i="25"/>
  <c r="L48" i="25"/>
  <c r="L67" i="25"/>
  <c r="P67" i="25"/>
  <c r="P48" i="25"/>
  <c r="M48" i="25"/>
  <c r="M49" i="25" s="1"/>
  <c r="M67" i="25"/>
  <c r="N48" i="25"/>
  <c r="N49" i="25" s="1"/>
  <c r="N67" i="25"/>
  <c r="L49" i="25"/>
  <c r="Q49" i="25"/>
  <c r="K63" i="25"/>
  <c r="P63" i="25"/>
  <c r="N63" i="25"/>
  <c r="Q63" i="25"/>
  <c r="L63" i="25"/>
  <c r="M63" i="25"/>
  <c r="R66" i="25" l="1"/>
  <c r="R63" i="25"/>
  <c r="R67" i="25"/>
  <c r="P49" i="25"/>
  <c r="K49" i="25" l="1"/>
  <c r="H49" i="25" l="1"/>
</calcChain>
</file>

<file path=xl/sharedStrings.xml><?xml version="1.0" encoding="utf-8"?>
<sst xmlns="http://schemas.openxmlformats.org/spreadsheetml/2006/main" count="533" uniqueCount="229">
  <si>
    <t xml:space="preserve"> </t>
    <phoneticPr fontId="2"/>
  </si>
  <si>
    <t>調達電力</t>
    <rPh sb="0" eb="2">
      <t>チョウタツ</t>
    </rPh>
    <rPh sb="2" eb="4">
      <t>デンリョク</t>
    </rPh>
    <phoneticPr fontId="2"/>
  </si>
  <si>
    <t>※</t>
  </si>
  <si>
    <t>※</t>
    <phoneticPr fontId="2"/>
  </si>
  <si>
    <t>事業収入</t>
    <rPh sb="0" eb="2">
      <t>ジギョウ</t>
    </rPh>
    <rPh sb="2" eb="4">
      <t>シュウニュウ</t>
    </rPh>
    <phoneticPr fontId="2"/>
  </si>
  <si>
    <t>高圧託送料</t>
    <rPh sb="0" eb="2">
      <t>コウアツ</t>
    </rPh>
    <rPh sb="2" eb="4">
      <t>タクソウ</t>
    </rPh>
    <rPh sb="4" eb="5">
      <t>リョウ</t>
    </rPh>
    <phoneticPr fontId="2"/>
  </si>
  <si>
    <t>特別高圧託送料</t>
    <rPh sb="0" eb="2">
      <t>トクベツ</t>
    </rPh>
    <rPh sb="2" eb="4">
      <t>コウアツ</t>
    </rPh>
    <rPh sb="4" eb="6">
      <t>タクソウ</t>
    </rPh>
    <rPh sb="6" eb="7">
      <t>リョウ</t>
    </rPh>
    <phoneticPr fontId="2"/>
  </si>
  <si>
    <t>低圧託送料</t>
    <rPh sb="0" eb="2">
      <t>テイアツ</t>
    </rPh>
    <rPh sb="2" eb="4">
      <t>タクソウ</t>
    </rPh>
    <rPh sb="4" eb="5">
      <t>リョウ</t>
    </rPh>
    <phoneticPr fontId="2"/>
  </si>
  <si>
    <t>相対電源調達</t>
    <rPh sb="0" eb="2">
      <t>アイタイ</t>
    </rPh>
    <rPh sb="2" eb="4">
      <t>デンゲン</t>
    </rPh>
    <rPh sb="4" eb="6">
      <t>チョウタツ</t>
    </rPh>
    <phoneticPr fontId="2"/>
  </si>
  <si>
    <t>託送料</t>
    <rPh sb="0" eb="2">
      <t>タクソウ</t>
    </rPh>
    <rPh sb="2" eb="3">
      <t>リョウ</t>
    </rPh>
    <phoneticPr fontId="2"/>
  </si>
  <si>
    <t>売上総利益</t>
    <rPh sb="0" eb="2">
      <t>ウリアゲ</t>
    </rPh>
    <rPh sb="2" eb="5">
      <t>ソウリエキ</t>
    </rPh>
    <phoneticPr fontId="2"/>
  </si>
  <si>
    <t>役員報酬</t>
    <rPh sb="0" eb="2">
      <t>ヤクイン</t>
    </rPh>
    <rPh sb="2" eb="4">
      <t>ホウシュウ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</si>
  <si>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</si>
  <si>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</si>
  <si>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</si>
  <si>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</si>
  <si>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税引前当期純利益</t>
    <rPh sb="0" eb="2">
      <t>ゼイビ</t>
    </rPh>
    <rPh sb="2" eb="3">
      <t>マエ</t>
    </rPh>
    <rPh sb="3" eb="5">
      <t>トウキ</t>
    </rPh>
    <rPh sb="5" eb="8">
      <t>ジュンリエキ</t>
    </rPh>
    <phoneticPr fontId="2"/>
  </si>
  <si>
    <t>当期純利益</t>
    <rPh sb="0" eb="2">
      <t>トウキ</t>
    </rPh>
    <rPh sb="2" eb="5">
      <t>ジュンリエキ</t>
    </rPh>
    <phoneticPr fontId="2"/>
  </si>
  <si>
    <t>事業年度</t>
    <rPh sb="0" eb="2">
      <t>ジギョウ</t>
    </rPh>
    <rPh sb="2" eb="4">
      <t>ネンド</t>
    </rPh>
    <phoneticPr fontId="2"/>
  </si>
  <si>
    <t>科目</t>
    <rPh sb="0" eb="2">
      <t>カモク</t>
    </rPh>
    <phoneticPr fontId="2"/>
  </si>
  <si>
    <t>単位：千円</t>
    <rPh sb="0" eb="2">
      <t>タンイ</t>
    </rPh>
    <rPh sb="3" eb="5">
      <t>センエン</t>
    </rPh>
    <phoneticPr fontId="2"/>
  </si>
  <si>
    <t>他の様式と関連のある項目・数値については整合を取ってください。</t>
    <rPh sb="0" eb="1">
      <t>ホカ</t>
    </rPh>
    <rPh sb="2" eb="4">
      <t>ヨウシキ</t>
    </rPh>
    <rPh sb="5" eb="7">
      <t>カンレン</t>
    </rPh>
    <rPh sb="10" eb="12">
      <t>コウモク</t>
    </rPh>
    <rPh sb="13" eb="15">
      <t>スウチ</t>
    </rPh>
    <rPh sb="20" eb="22">
      <t>セイゴウ</t>
    </rPh>
    <rPh sb="23" eb="24">
      <t>ト</t>
    </rPh>
    <phoneticPr fontId="2"/>
  </si>
  <si>
    <t>A3版横書きで作成してください。</t>
    <rPh sb="2" eb="3">
      <t>ハン</t>
    </rPh>
    <rPh sb="3" eb="5">
      <t>ヨコガ</t>
    </rPh>
    <rPh sb="7" eb="9">
      <t>サクセイ</t>
    </rPh>
    <phoneticPr fontId="2"/>
  </si>
  <si>
    <t>円単位未満は切り捨てて計算してください。</t>
    <rPh sb="0" eb="1">
      <t>エン</t>
    </rPh>
    <rPh sb="1" eb="3">
      <t>タンイ</t>
    </rPh>
    <rPh sb="3" eb="5">
      <t>ミマン</t>
    </rPh>
    <rPh sb="6" eb="7">
      <t>キ</t>
    </rPh>
    <rPh sb="8" eb="9">
      <t>ス</t>
    </rPh>
    <rPh sb="11" eb="13">
      <t>ケイサン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</si>
  <si>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</si>
  <si>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営業活動に基づくキャッシュフロー</t>
    <rPh sb="0" eb="2">
      <t>エイギョウ</t>
    </rPh>
    <rPh sb="2" eb="4">
      <t>カツドウ</t>
    </rPh>
    <rPh sb="5" eb="6">
      <t>モト</t>
    </rPh>
    <phoneticPr fontId="2"/>
  </si>
  <si>
    <t>投資活動に基づくキャッシュフロー</t>
    <rPh sb="0" eb="2">
      <t>トウシ</t>
    </rPh>
    <rPh sb="2" eb="4">
      <t>カツドウ</t>
    </rPh>
    <rPh sb="5" eb="6">
      <t>モト</t>
    </rPh>
    <phoneticPr fontId="2"/>
  </si>
  <si>
    <t>財務活動に基づくキャッシュフロー</t>
    <rPh sb="0" eb="2">
      <t>ザイム</t>
    </rPh>
    <rPh sb="2" eb="4">
      <t>カツドウ</t>
    </rPh>
    <rPh sb="5" eb="6">
      <t>モト</t>
    </rPh>
    <phoneticPr fontId="2"/>
  </si>
  <si>
    <t>受取利息配当金</t>
    <rPh sb="0" eb="2">
      <t>ウケトリ</t>
    </rPh>
    <rPh sb="2" eb="4">
      <t>リソク</t>
    </rPh>
    <rPh sb="4" eb="7">
      <t>ハイトウキン</t>
    </rPh>
    <phoneticPr fontId="2"/>
  </si>
  <si>
    <t>売上債権の増減額</t>
    <rPh sb="0" eb="2">
      <t>ウリアゲ</t>
    </rPh>
    <rPh sb="2" eb="4">
      <t>サイケン</t>
    </rPh>
    <rPh sb="5" eb="7">
      <t>ゾウゲン</t>
    </rPh>
    <rPh sb="7" eb="8">
      <t>ガク</t>
    </rPh>
    <phoneticPr fontId="2"/>
  </si>
  <si>
    <t>棚卸資産の増減額</t>
    <rPh sb="0" eb="2">
      <t>タナオロシ</t>
    </rPh>
    <rPh sb="2" eb="4">
      <t>シサン</t>
    </rPh>
    <rPh sb="5" eb="7">
      <t>ゾウゲン</t>
    </rPh>
    <rPh sb="7" eb="8">
      <t>ガク</t>
    </rPh>
    <phoneticPr fontId="2"/>
  </si>
  <si>
    <t>仕入債務の増減額</t>
    <rPh sb="0" eb="2">
      <t>シイ</t>
    </rPh>
    <rPh sb="2" eb="4">
      <t>サイム</t>
    </rPh>
    <rPh sb="5" eb="7">
      <t>ゾウゲン</t>
    </rPh>
    <rPh sb="7" eb="8">
      <t>ガク</t>
    </rPh>
    <phoneticPr fontId="2"/>
  </si>
  <si>
    <t>その他流動資産・負債の増減額</t>
    <rPh sb="2" eb="3">
      <t>ホカ</t>
    </rPh>
    <rPh sb="3" eb="5">
      <t>リュウドウ</t>
    </rPh>
    <rPh sb="5" eb="7">
      <t>シサン</t>
    </rPh>
    <rPh sb="8" eb="10">
      <t>フサイ</t>
    </rPh>
    <rPh sb="11" eb="13">
      <t>ゾウゲン</t>
    </rPh>
    <rPh sb="13" eb="14">
      <t>ガク</t>
    </rPh>
    <phoneticPr fontId="2"/>
  </si>
  <si>
    <t>小計</t>
    <rPh sb="0" eb="2">
      <t>ショウケイ</t>
    </rPh>
    <phoneticPr fontId="2"/>
  </si>
  <si>
    <t>法人税等の支払額</t>
    <rPh sb="0" eb="3">
      <t>ホウジンゼイ</t>
    </rPh>
    <rPh sb="3" eb="4">
      <t>ナド</t>
    </rPh>
    <rPh sb="5" eb="7">
      <t>シハラ</t>
    </rPh>
    <rPh sb="7" eb="8">
      <t>ガク</t>
    </rPh>
    <phoneticPr fontId="2"/>
  </si>
  <si>
    <t>固定資産の取得による支出</t>
    <rPh sb="0" eb="2">
      <t>コテイ</t>
    </rPh>
    <rPh sb="2" eb="4">
      <t>シサン</t>
    </rPh>
    <rPh sb="5" eb="7">
      <t>シュトク</t>
    </rPh>
    <rPh sb="10" eb="12">
      <t>シシュツ</t>
    </rPh>
    <phoneticPr fontId="2"/>
  </si>
  <si>
    <t>有価証券の取得による支出</t>
    <rPh sb="0" eb="2">
      <t>ユウカ</t>
    </rPh>
    <rPh sb="2" eb="4">
      <t>ショウケン</t>
    </rPh>
    <rPh sb="5" eb="7">
      <t>シュトク</t>
    </rPh>
    <rPh sb="10" eb="12">
      <t>シシュツ</t>
    </rPh>
    <phoneticPr fontId="2"/>
  </si>
  <si>
    <t>貸付による支出</t>
    <rPh sb="0" eb="2">
      <t>カシツケ</t>
    </rPh>
    <rPh sb="5" eb="7">
      <t>シシュツ</t>
    </rPh>
    <phoneticPr fontId="2"/>
  </si>
  <si>
    <t>貸付金の回収による収入</t>
    <rPh sb="0" eb="2">
      <t>カシツケ</t>
    </rPh>
    <rPh sb="2" eb="3">
      <t>キン</t>
    </rPh>
    <rPh sb="4" eb="6">
      <t>カイシュウ</t>
    </rPh>
    <rPh sb="9" eb="11">
      <t>シュウニュウ</t>
    </rPh>
    <phoneticPr fontId="2"/>
  </si>
  <si>
    <t>保証金に関する支出</t>
    <rPh sb="0" eb="3">
      <t>ホショウキン</t>
    </rPh>
    <rPh sb="4" eb="5">
      <t>カン</t>
    </rPh>
    <rPh sb="7" eb="9">
      <t>シシュツ</t>
    </rPh>
    <phoneticPr fontId="2"/>
  </si>
  <si>
    <t>短期借入金の増減額</t>
    <rPh sb="0" eb="2">
      <t>タンキ</t>
    </rPh>
    <rPh sb="2" eb="4">
      <t>カリイレ</t>
    </rPh>
    <rPh sb="4" eb="5">
      <t>キン</t>
    </rPh>
    <rPh sb="6" eb="8">
      <t>ゾウゲン</t>
    </rPh>
    <rPh sb="8" eb="9">
      <t>ガク</t>
    </rPh>
    <phoneticPr fontId="2"/>
  </si>
  <si>
    <t>長期借入金等の返済による支出</t>
    <rPh sb="0" eb="2">
      <t>チョウキ</t>
    </rPh>
    <rPh sb="2" eb="4">
      <t>カリイレ</t>
    </rPh>
    <rPh sb="4" eb="5">
      <t>キン</t>
    </rPh>
    <rPh sb="5" eb="6">
      <t>ナド</t>
    </rPh>
    <rPh sb="7" eb="9">
      <t>ヘンサイ</t>
    </rPh>
    <rPh sb="12" eb="14">
      <t>シシュツ</t>
    </rPh>
    <phoneticPr fontId="2"/>
  </si>
  <si>
    <t>資本金等の増減額</t>
    <rPh sb="0" eb="3">
      <t>シホンキン</t>
    </rPh>
    <rPh sb="3" eb="4">
      <t>ナド</t>
    </rPh>
    <rPh sb="5" eb="7">
      <t>ゾウゲン</t>
    </rPh>
    <rPh sb="7" eb="8">
      <t>ガク</t>
    </rPh>
    <phoneticPr fontId="2"/>
  </si>
  <si>
    <t>その他固定負債等の増減額</t>
    <rPh sb="2" eb="3">
      <t>ホカ</t>
    </rPh>
    <rPh sb="3" eb="5">
      <t>コテイ</t>
    </rPh>
    <rPh sb="5" eb="7">
      <t>フサイ</t>
    </rPh>
    <rPh sb="7" eb="8">
      <t>ナド</t>
    </rPh>
    <rPh sb="9" eb="11">
      <t>ゾウゲン</t>
    </rPh>
    <rPh sb="11" eb="12">
      <t>ガク</t>
    </rPh>
    <phoneticPr fontId="2"/>
  </si>
  <si>
    <t>現金及び現金同等物期末残高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9" eb="11">
      <t>キマツ</t>
    </rPh>
    <rPh sb="11" eb="13">
      <t>ザンダカ</t>
    </rPh>
    <phoneticPr fontId="2"/>
  </si>
  <si>
    <t>現金及び現金同等物期首残高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9" eb="11">
      <t>キシュ</t>
    </rPh>
    <rPh sb="11" eb="13">
      <t>ザンダカ</t>
    </rPh>
    <phoneticPr fontId="2"/>
  </si>
  <si>
    <t>未払法人税等の増減額</t>
    <rPh sb="0" eb="1">
      <t>ミ</t>
    </rPh>
    <rPh sb="1" eb="2">
      <t>バライ</t>
    </rPh>
    <rPh sb="2" eb="5">
      <t>ホウジンゼイ</t>
    </rPh>
    <rPh sb="5" eb="6">
      <t>ナド</t>
    </rPh>
    <rPh sb="7" eb="10">
      <t>ゾウゲンガク</t>
    </rPh>
    <phoneticPr fontId="2"/>
  </si>
  <si>
    <t>未収金の増減額</t>
    <rPh sb="0" eb="3">
      <t>ミシュウキン</t>
    </rPh>
    <rPh sb="4" eb="7">
      <t>ゾウゲンガク</t>
    </rPh>
    <phoneticPr fontId="2"/>
  </si>
  <si>
    <t>前受金の増減額</t>
    <rPh sb="0" eb="2">
      <t>マエウ</t>
    </rPh>
    <rPh sb="2" eb="3">
      <t>カネ</t>
    </rPh>
    <rPh sb="4" eb="6">
      <t>ゾウゲン</t>
    </rPh>
    <rPh sb="6" eb="7">
      <t>ガク</t>
    </rPh>
    <phoneticPr fontId="2"/>
  </si>
  <si>
    <t>JEPXを介した売電</t>
    <rPh sb="5" eb="6">
      <t>カイ</t>
    </rPh>
    <rPh sb="8" eb="10">
      <t>バイデン</t>
    </rPh>
    <phoneticPr fontId="2"/>
  </si>
  <si>
    <t>余剰インバランスによる売電</t>
    <rPh sb="0" eb="2">
      <t>ヨジョウ</t>
    </rPh>
    <rPh sb="11" eb="13">
      <t>バイデン</t>
    </rPh>
    <phoneticPr fontId="2"/>
  </si>
  <si>
    <t>高圧売電</t>
    <rPh sb="0" eb="2">
      <t>コウアツ</t>
    </rPh>
    <rPh sb="2" eb="4">
      <t>バイデン</t>
    </rPh>
    <phoneticPr fontId="2"/>
  </si>
  <si>
    <t>常時バックアップ調達</t>
    <rPh sb="0" eb="2">
      <t>ジョウジ</t>
    </rPh>
    <rPh sb="8" eb="10">
      <t>チョウタツ</t>
    </rPh>
    <phoneticPr fontId="2"/>
  </si>
  <si>
    <t>不足インバランス調達</t>
    <rPh sb="0" eb="2">
      <t>フソク</t>
    </rPh>
    <rPh sb="8" eb="10">
      <t>チョウタツ</t>
    </rPh>
    <phoneticPr fontId="2"/>
  </si>
  <si>
    <t>不足JEPX調達</t>
    <rPh sb="0" eb="2">
      <t>フソク</t>
    </rPh>
    <rPh sb="6" eb="8">
      <t>チョウタツ</t>
    </rPh>
    <phoneticPr fontId="2"/>
  </si>
  <si>
    <t>需給調整委託費</t>
    <rPh sb="0" eb="2">
      <t>ジュキュウ</t>
    </rPh>
    <rPh sb="2" eb="4">
      <t>チョウセイ</t>
    </rPh>
    <rPh sb="4" eb="6">
      <t>イタク</t>
    </rPh>
    <rPh sb="6" eb="7">
      <t>ヒ</t>
    </rPh>
    <phoneticPr fontId="2"/>
  </si>
  <si>
    <t>その他</t>
    <rPh sb="2" eb="3">
      <t>ホカ</t>
    </rPh>
    <phoneticPr fontId="2"/>
  </si>
  <si>
    <t>ﾊﾞｲｵﾏｽ分</t>
    <rPh sb="6" eb="7">
      <t>ブン</t>
    </rPh>
    <phoneticPr fontId="2"/>
  </si>
  <si>
    <t>非ﾊﾞｲｵﾏｽ分</t>
    <rPh sb="0" eb="1">
      <t>ヒ</t>
    </rPh>
    <rPh sb="7" eb="8">
      <t>ブン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</si>
  <si>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</si>
  <si>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</si>
  <si>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システム費</t>
    <rPh sb="4" eb="5">
      <t>ヒ</t>
    </rPh>
    <phoneticPr fontId="2"/>
  </si>
  <si>
    <t>水道光熱費</t>
    <rPh sb="0" eb="2">
      <t>スイドウ</t>
    </rPh>
    <rPh sb="2" eb="5">
      <t>コウネツヒ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</si>
  <si>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</si>
  <si>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法人税</t>
    <rPh sb="0" eb="3">
      <t>ホウジンゼイ</t>
    </rPh>
    <phoneticPr fontId="2"/>
  </si>
  <si>
    <t>地方法人税</t>
    <rPh sb="0" eb="2">
      <t>チホウ</t>
    </rPh>
    <rPh sb="2" eb="5">
      <t>ホウジンゼイ</t>
    </rPh>
    <phoneticPr fontId="2"/>
  </si>
  <si>
    <t>県民税法人税割</t>
    <rPh sb="0" eb="2">
      <t>ケンミン</t>
    </rPh>
    <rPh sb="2" eb="3">
      <t>ゼイ</t>
    </rPh>
    <rPh sb="3" eb="6">
      <t>ホウジンゼイ</t>
    </rPh>
    <rPh sb="6" eb="7">
      <t>ワ</t>
    </rPh>
    <phoneticPr fontId="2"/>
  </si>
  <si>
    <t>住民税法人税割</t>
    <rPh sb="0" eb="3">
      <t>ジュウミンゼイ</t>
    </rPh>
    <rPh sb="3" eb="6">
      <t>ホウジンゼイ</t>
    </rPh>
    <rPh sb="6" eb="7">
      <t>ワ</t>
    </rPh>
    <phoneticPr fontId="2"/>
  </si>
  <si>
    <t>電気事業税</t>
    <rPh sb="0" eb="2">
      <t>デンキ</t>
    </rPh>
    <rPh sb="2" eb="5">
      <t>ジギョウゼイ</t>
    </rPh>
    <phoneticPr fontId="2"/>
  </si>
  <si>
    <t>総需要電力量</t>
    <rPh sb="0" eb="3">
      <t>ソウジュヨウ</t>
    </rPh>
    <rPh sb="3" eb="5">
      <t>デンリョク</t>
    </rPh>
    <rPh sb="5" eb="6">
      <t>リョウ</t>
    </rPh>
    <phoneticPr fontId="2"/>
  </si>
  <si>
    <t>不足ｲﾝﾊﾞﾗﾝｽ調達</t>
    <rPh sb="0" eb="2">
      <t>フソク</t>
    </rPh>
    <rPh sb="9" eb="11">
      <t>チョウタツ</t>
    </rPh>
    <phoneticPr fontId="2"/>
  </si>
  <si>
    <t>相対電源調達　合計</t>
    <rPh sb="0" eb="2">
      <t>アイタイ</t>
    </rPh>
    <rPh sb="2" eb="4">
      <t>デンゲン</t>
    </rPh>
    <rPh sb="4" eb="6">
      <t>チョウタツ</t>
    </rPh>
    <rPh sb="7" eb="9">
      <t>ゴウケイ</t>
    </rPh>
    <phoneticPr fontId="2"/>
  </si>
  <si>
    <t>調達電力　合計</t>
    <rPh sb="0" eb="2">
      <t>チョウタツ</t>
    </rPh>
    <rPh sb="2" eb="4">
      <t>デンリョク</t>
    </rPh>
    <rPh sb="5" eb="7">
      <t>ゴウケイ</t>
    </rPh>
    <phoneticPr fontId="2"/>
  </si>
  <si>
    <t>総供給電力量</t>
    <rPh sb="0" eb="1">
      <t>ソウ</t>
    </rPh>
    <rPh sb="1" eb="3">
      <t>キョウキュウ</t>
    </rPh>
    <rPh sb="3" eb="6">
      <t>デンリョクリョウ</t>
    </rPh>
    <phoneticPr fontId="2"/>
  </si>
  <si>
    <t>FIT電源</t>
    <rPh sb="3" eb="5">
      <t>デンゲン</t>
    </rPh>
    <phoneticPr fontId="2"/>
  </si>
  <si>
    <t>備考</t>
    <rPh sb="0" eb="2">
      <t>ビコウ</t>
    </rPh>
    <phoneticPr fontId="2"/>
  </si>
  <si>
    <t>ID</t>
    <phoneticPr fontId="2"/>
  </si>
  <si>
    <t>特高売電</t>
    <rPh sb="0" eb="1">
      <t>トク</t>
    </rPh>
    <rPh sb="1" eb="2">
      <t>ダカ</t>
    </rPh>
    <rPh sb="2" eb="4">
      <t>バイデン</t>
    </rPh>
    <phoneticPr fontId="2"/>
  </si>
  <si>
    <t>２．予測損益計算書</t>
    <rPh sb="2" eb="4">
      <t>ヨソク</t>
    </rPh>
    <rPh sb="4" eb="6">
      <t>ソンエキ</t>
    </rPh>
    <rPh sb="6" eb="9">
      <t>ケイサンショ</t>
    </rPh>
    <phoneticPr fontId="2"/>
  </si>
  <si>
    <t>小売電力量</t>
    <rPh sb="0" eb="2">
      <t>コウ</t>
    </rPh>
    <rPh sb="2" eb="4">
      <t>デンリョク</t>
    </rPh>
    <rPh sb="4" eb="5">
      <t>リョウ</t>
    </rPh>
    <phoneticPr fontId="2"/>
  </si>
  <si>
    <t>調達電力量</t>
    <rPh sb="0" eb="2">
      <t>チョウタツ</t>
    </rPh>
    <rPh sb="2" eb="4">
      <t>デンリョク</t>
    </rPh>
    <rPh sb="4" eb="5">
      <t>リョウ</t>
    </rPh>
    <phoneticPr fontId="2"/>
  </si>
  <si>
    <t>供給電力量　合計</t>
    <rPh sb="0" eb="2">
      <t>キョウキュウ</t>
    </rPh>
    <rPh sb="2" eb="4">
      <t>デンリョク</t>
    </rPh>
    <rPh sb="4" eb="5">
      <t>リョウ</t>
    </rPh>
    <rPh sb="6" eb="8">
      <t>ゴウケイ</t>
    </rPh>
    <phoneticPr fontId="2"/>
  </si>
  <si>
    <t>発電所
立地場所</t>
    <rPh sb="0" eb="2">
      <t>ハツデン</t>
    </rPh>
    <rPh sb="2" eb="3">
      <t>ショ</t>
    </rPh>
    <rPh sb="4" eb="6">
      <t>リッチ</t>
    </rPh>
    <rPh sb="6" eb="8">
      <t>バショ</t>
    </rPh>
    <phoneticPr fontId="2"/>
  </si>
  <si>
    <t>電源種別</t>
    <rPh sb="0" eb="2">
      <t>デンゲン</t>
    </rPh>
    <rPh sb="2" eb="4">
      <t>シュベツ</t>
    </rPh>
    <phoneticPr fontId="2"/>
  </si>
  <si>
    <t>１．電力需給（予測）</t>
    <rPh sb="2" eb="4">
      <t>デンリョク</t>
    </rPh>
    <rPh sb="4" eb="6">
      <t>ジュキュウ</t>
    </rPh>
    <rPh sb="7" eb="9">
      <t>ヨソク</t>
    </rPh>
    <phoneticPr fontId="2"/>
  </si>
  <si>
    <t>特別高圧託送電力量</t>
    <rPh sb="0" eb="2">
      <t>トクベツ</t>
    </rPh>
    <rPh sb="2" eb="4">
      <t>コウアツ</t>
    </rPh>
    <rPh sb="4" eb="6">
      <t>タクソウ</t>
    </rPh>
    <rPh sb="6" eb="8">
      <t>デンリョク</t>
    </rPh>
    <rPh sb="8" eb="9">
      <t>リョウ</t>
    </rPh>
    <phoneticPr fontId="2"/>
  </si>
  <si>
    <t>高圧託送電力量</t>
    <rPh sb="0" eb="2">
      <t>コウアツ</t>
    </rPh>
    <rPh sb="2" eb="4">
      <t>タクソウ</t>
    </rPh>
    <rPh sb="4" eb="6">
      <t>デンリョク</t>
    </rPh>
    <rPh sb="6" eb="7">
      <t>リョウ</t>
    </rPh>
    <phoneticPr fontId="2"/>
  </si>
  <si>
    <t>低圧託送電力量</t>
    <rPh sb="0" eb="2">
      <t>テイアツ</t>
    </rPh>
    <rPh sb="2" eb="4">
      <t>タクソウ</t>
    </rPh>
    <rPh sb="4" eb="6">
      <t>デンリョク</t>
    </rPh>
    <rPh sb="6" eb="7">
      <t>リョウ</t>
    </rPh>
    <phoneticPr fontId="2"/>
  </si>
  <si>
    <t>常時バックアップ調達電力量</t>
    <rPh sb="0" eb="2">
      <t>ジョウジ</t>
    </rPh>
    <rPh sb="8" eb="10">
      <t>チョウタツ</t>
    </rPh>
    <rPh sb="10" eb="12">
      <t>デンリョク</t>
    </rPh>
    <rPh sb="12" eb="13">
      <t>リョウ</t>
    </rPh>
    <phoneticPr fontId="2"/>
  </si>
  <si>
    <t>不足インバランス調達電力量</t>
    <rPh sb="0" eb="2">
      <t>フソク</t>
    </rPh>
    <rPh sb="8" eb="10">
      <t>チョウタツ</t>
    </rPh>
    <rPh sb="10" eb="12">
      <t>デンリョク</t>
    </rPh>
    <rPh sb="12" eb="13">
      <t>リョウ</t>
    </rPh>
    <phoneticPr fontId="2"/>
  </si>
  <si>
    <t>不足JEPX調達電力量</t>
    <rPh sb="0" eb="2">
      <t>フソク</t>
    </rPh>
    <rPh sb="6" eb="8">
      <t>チョウタツ</t>
    </rPh>
    <rPh sb="8" eb="10">
      <t>デンリョク</t>
    </rPh>
    <rPh sb="10" eb="11">
      <t>リョウ</t>
    </rPh>
    <phoneticPr fontId="2"/>
  </si>
  <si>
    <t>FIT電源調達電力量</t>
    <rPh sb="3" eb="5">
      <t>デンゲン</t>
    </rPh>
    <rPh sb="5" eb="7">
      <t>チョウタツ</t>
    </rPh>
    <rPh sb="7" eb="9">
      <t>デンリョク</t>
    </rPh>
    <rPh sb="9" eb="10">
      <t>リョウ</t>
    </rPh>
    <phoneticPr fontId="2"/>
  </si>
  <si>
    <t>その他電源調達電力量</t>
    <rPh sb="2" eb="3">
      <t>ホカ</t>
    </rPh>
    <rPh sb="3" eb="5">
      <t>デンゲン</t>
    </rPh>
    <rPh sb="5" eb="7">
      <t>チョウタツ</t>
    </rPh>
    <rPh sb="7" eb="9">
      <t>デンリョク</t>
    </rPh>
    <rPh sb="9" eb="10">
      <t>リョウ</t>
    </rPh>
    <phoneticPr fontId="2"/>
  </si>
  <si>
    <t>相対電源調達　調達電力量合計</t>
    <rPh sb="0" eb="2">
      <t>アイタイ</t>
    </rPh>
    <rPh sb="2" eb="4">
      <t>デンゲン</t>
    </rPh>
    <rPh sb="4" eb="6">
      <t>チョウタツ</t>
    </rPh>
    <rPh sb="7" eb="9">
      <t>チョウタツ</t>
    </rPh>
    <rPh sb="9" eb="11">
      <t>デンリョク</t>
    </rPh>
    <rPh sb="11" eb="12">
      <t>リョウ</t>
    </rPh>
    <rPh sb="12" eb="14">
      <t>ゴウケイ</t>
    </rPh>
    <phoneticPr fontId="2"/>
  </si>
  <si>
    <t>調達電力量　合計</t>
    <rPh sb="0" eb="2">
      <t>チョウタツ</t>
    </rPh>
    <rPh sb="2" eb="4">
      <t>デンリョク</t>
    </rPh>
    <rPh sb="4" eb="5">
      <t>リョウ</t>
    </rPh>
    <rPh sb="6" eb="8">
      <t>ゴウケイ</t>
    </rPh>
    <phoneticPr fontId="2"/>
  </si>
  <si>
    <t>施設分類</t>
    <rPh sb="0" eb="2">
      <t>シセツ</t>
    </rPh>
    <rPh sb="2" eb="4">
      <t>ブンルイ</t>
    </rPh>
    <phoneticPr fontId="2"/>
  </si>
  <si>
    <t>円単位未満は切り捨てて計算してください。</t>
    <phoneticPr fontId="2"/>
  </si>
  <si>
    <t>現契約での
請求金額
（円）(税抜)</t>
    <rPh sb="0" eb="1">
      <t>ゲン</t>
    </rPh>
    <rPh sb="1" eb="3">
      <t>ケイヤク</t>
    </rPh>
    <rPh sb="6" eb="8">
      <t>セイキュウ</t>
    </rPh>
    <rPh sb="8" eb="10">
      <t>キンガク</t>
    </rPh>
    <rPh sb="15" eb="16">
      <t>ゼイ</t>
    </rPh>
    <rPh sb="16" eb="17">
      <t>ヌ</t>
    </rPh>
    <phoneticPr fontId="2"/>
  </si>
  <si>
    <t>請求予定
金額
（円）(税抜)</t>
    <rPh sb="0" eb="2">
      <t>セイキュウ</t>
    </rPh>
    <rPh sb="2" eb="4">
      <t>ヨテイ</t>
    </rPh>
    <rPh sb="5" eb="7">
      <t>キンガク</t>
    </rPh>
    <rPh sb="9" eb="10">
      <t>エン</t>
    </rPh>
    <rPh sb="12" eb="13">
      <t>ゼイ</t>
    </rPh>
    <rPh sb="13" eb="14">
      <t>ヌ</t>
    </rPh>
    <phoneticPr fontId="2"/>
  </si>
  <si>
    <t>その他
料金
（円）(税抜)</t>
    <rPh sb="2" eb="3">
      <t>タ</t>
    </rPh>
    <rPh sb="4" eb="6">
      <t>リョウキン</t>
    </rPh>
    <phoneticPr fontId="2"/>
  </si>
  <si>
    <t>従量料金
（円）(税抜)</t>
    <rPh sb="0" eb="2">
      <t>ジュウリョウ</t>
    </rPh>
    <rPh sb="2" eb="4">
      <t>リョウキン</t>
    </rPh>
    <phoneticPr fontId="2"/>
  </si>
  <si>
    <t>契約
電力
(kW)</t>
    <rPh sb="0" eb="2">
      <t>ケイヤク</t>
    </rPh>
    <rPh sb="3" eb="5">
      <t>デンリョク</t>
    </rPh>
    <phoneticPr fontId="2"/>
  </si>
  <si>
    <t>現契約との
比較
（効果額:円）</t>
    <rPh sb="0" eb="1">
      <t>ウツツ</t>
    </rPh>
    <rPh sb="1" eb="3">
      <t>ケイヤク</t>
    </rPh>
    <rPh sb="6" eb="8">
      <t>ヒカク</t>
    </rPh>
    <rPh sb="10" eb="13">
      <t>コウカガク</t>
    </rPh>
    <rPh sb="14" eb="15">
      <t>エン</t>
    </rPh>
    <phoneticPr fontId="2"/>
  </si>
  <si>
    <t>基本料金
（円）(税抜)</t>
    <phoneticPr fontId="2"/>
  </si>
  <si>
    <t>小売開始
時期（※2）</t>
    <rPh sb="0" eb="2">
      <t>コウ</t>
    </rPh>
    <rPh sb="2" eb="4">
      <t>カイシ</t>
    </rPh>
    <rPh sb="5" eb="7">
      <t>ジキ</t>
    </rPh>
    <phoneticPr fontId="2"/>
  </si>
  <si>
    <t>提案内容（※1）</t>
    <rPh sb="0" eb="2">
      <t>テイアン</t>
    </rPh>
    <rPh sb="2" eb="4">
      <t>ナイヨウ</t>
    </rPh>
    <phoneticPr fontId="2"/>
  </si>
  <si>
    <t>電力料金
メニュー
（※3）</t>
    <rPh sb="0" eb="2">
      <t>デンリョク</t>
    </rPh>
    <rPh sb="2" eb="4">
      <t>リョウキン</t>
    </rPh>
    <phoneticPr fontId="2"/>
  </si>
  <si>
    <t>供給
電力量
(kWh）</t>
    <rPh sb="0" eb="2">
      <t>キョウキュウ</t>
    </rPh>
    <rPh sb="3" eb="5">
      <t>デンリョク</t>
    </rPh>
    <rPh sb="5" eb="6">
      <t>リョウ</t>
    </rPh>
    <phoneticPr fontId="2"/>
  </si>
  <si>
    <t>託送電力量　合計</t>
    <rPh sb="0" eb="2">
      <t>タクソウ</t>
    </rPh>
    <rPh sb="2" eb="4">
      <t>デンリョク</t>
    </rPh>
    <rPh sb="4" eb="5">
      <t>リョウ</t>
    </rPh>
    <rPh sb="6" eb="8">
      <t>ゴウケイ</t>
    </rPh>
    <phoneticPr fontId="2"/>
  </si>
  <si>
    <t>市有施設向け</t>
  </si>
  <si>
    <t>（切替必須施設）</t>
  </si>
  <si>
    <t>（その他）</t>
  </si>
  <si>
    <t>市有施設</t>
    <rPh sb="0" eb="2">
      <t>シユウ</t>
    </rPh>
    <rPh sb="2" eb="4">
      <t>シセツ</t>
    </rPh>
    <phoneticPr fontId="2"/>
  </si>
  <si>
    <t>市内</t>
    <rPh sb="0" eb="2">
      <t>シナイ</t>
    </rPh>
    <phoneticPr fontId="2"/>
  </si>
  <si>
    <t>その他（再エネ電源）</t>
    <rPh sb="2" eb="3">
      <t>ホカ</t>
    </rPh>
    <rPh sb="4" eb="5">
      <t>サイ</t>
    </rPh>
    <rPh sb="7" eb="9">
      <t>デンゲン</t>
    </rPh>
    <phoneticPr fontId="2"/>
  </si>
  <si>
    <t>その他（非再エネ電源）</t>
    <rPh sb="2" eb="3">
      <t>ホカ</t>
    </rPh>
    <rPh sb="4" eb="5">
      <t>ヒ</t>
    </rPh>
    <rPh sb="5" eb="6">
      <t>サイ</t>
    </rPh>
    <rPh sb="8" eb="10">
      <t>デンゲン</t>
    </rPh>
    <phoneticPr fontId="2"/>
  </si>
  <si>
    <t>３．事業効果</t>
    <rPh sb="2" eb="4">
      <t>ジギョウ</t>
    </rPh>
    <rPh sb="4" eb="6">
      <t>コウカ</t>
    </rPh>
    <phoneticPr fontId="2"/>
  </si>
  <si>
    <t>総計</t>
    <rPh sb="0" eb="2">
      <t>ソウケイ</t>
    </rPh>
    <phoneticPr fontId="2"/>
  </si>
  <si>
    <t>項目</t>
    <rPh sb="0" eb="2">
      <t>コウモク</t>
    </rPh>
    <phoneticPr fontId="2"/>
  </si>
  <si>
    <t>事業年度ごとの事業効果</t>
    <rPh sb="0" eb="2">
      <t>ジギョウ</t>
    </rPh>
    <rPh sb="2" eb="4">
      <t>ネンド</t>
    </rPh>
    <rPh sb="7" eb="9">
      <t>ジギョウ</t>
    </rPh>
    <rPh sb="9" eb="11">
      <t>コウカ</t>
    </rPh>
    <phoneticPr fontId="2"/>
  </si>
  <si>
    <t>事業効果算出結果</t>
    <rPh sb="0" eb="2">
      <t>ジギョウ</t>
    </rPh>
    <rPh sb="2" eb="4">
      <t>コウカ</t>
    </rPh>
    <rPh sb="4" eb="6">
      <t>サンシュツ</t>
    </rPh>
    <rPh sb="6" eb="8">
      <t>ケッカ</t>
    </rPh>
    <phoneticPr fontId="2"/>
  </si>
  <si>
    <t>集計結果</t>
    <rPh sb="0" eb="2">
      <t>シュウケイ</t>
    </rPh>
    <rPh sb="2" eb="4">
      <t>ケッカ</t>
    </rPh>
    <phoneticPr fontId="2"/>
  </si>
  <si>
    <t>事業年度ごとのエネルギーコスト削減効果（円）</t>
    <rPh sb="0" eb="2">
      <t>ジギョウ</t>
    </rPh>
    <rPh sb="2" eb="4">
      <t>ネンド</t>
    </rPh>
    <rPh sb="15" eb="17">
      <t>サクゲン</t>
    </rPh>
    <rPh sb="17" eb="19">
      <t>コウカ</t>
    </rPh>
    <rPh sb="20" eb="21">
      <t>エン</t>
    </rPh>
    <phoneticPr fontId="2"/>
  </si>
  <si>
    <t>給料手当</t>
    <rPh sb="0" eb="2">
      <t>キュウリョウ</t>
    </rPh>
    <rPh sb="2" eb="4">
      <t>テア</t>
    </rPh>
    <phoneticPr fontId="2"/>
  </si>
  <si>
    <t>賃金</t>
    <rPh sb="0" eb="2">
      <t>チンギン</t>
    </rPh>
    <phoneticPr fontId="2"/>
  </si>
  <si>
    <t>福利厚生費</t>
    <rPh sb="0" eb="2">
      <t>フクリ</t>
    </rPh>
    <rPh sb="2" eb="4">
      <t>コウセイ</t>
    </rPh>
    <rPh sb="4" eb="5">
      <t>ヒ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</si>
  <si>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</si>
  <si>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支払利息</t>
    <rPh sb="0" eb="2">
      <t>シハライ</t>
    </rPh>
    <rPh sb="2" eb="4">
      <t>リソク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</si>
  <si>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</si>
  <si>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</si>
  <si>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カ　営業利益</t>
    <rPh sb="2" eb="4">
      <t>エイギョウ</t>
    </rPh>
    <rPh sb="4" eb="6">
      <t>リエキ</t>
    </rPh>
    <phoneticPr fontId="2"/>
  </si>
  <si>
    <t>従業員可処分所得</t>
    <rPh sb="0" eb="3">
      <t>ジュウギョウイン</t>
    </rPh>
    <rPh sb="3" eb="6">
      <t>カショブン</t>
    </rPh>
    <rPh sb="6" eb="8">
      <t>ショトク</t>
    </rPh>
    <phoneticPr fontId="2"/>
  </si>
  <si>
    <t>地域事業者純利益</t>
    <rPh sb="0" eb="2">
      <t>チイキ</t>
    </rPh>
    <rPh sb="2" eb="4">
      <t>ジギョウ</t>
    </rPh>
    <rPh sb="4" eb="5">
      <t>シャ</t>
    </rPh>
    <rPh sb="5" eb="8">
      <t>ジュンリエキ</t>
    </rPh>
    <phoneticPr fontId="2"/>
  </si>
  <si>
    <t>地方税</t>
    <rPh sb="0" eb="3">
      <t>チホウゼイ</t>
    </rPh>
    <phoneticPr fontId="2"/>
  </si>
  <si>
    <t>エ　地域経済付加価値</t>
    <rPh sb="2" eb="4">
      <t>チイキ</t>
    </rPh>
    <rPh sb="4" eb="6">
      <t>ケイザイ</t>
    </rPh>
    <rPh sb="6" eb="8">
      <t>フカ</t>
    </rPh>
    <rPh sb="8" eb="10">
      <t>カチ</t>
    </rPh>
    <phoneticPr fontId="2"/>
  </si>
  <si>
    <t>10年間合計</t>
    <rPh sb="2" eb="4">
      <t>ネンカン</t>
    </rPh>
    <rPh sb="4" eb="6">
      <t>ゴウケイ</t>
    </rPh>
    <phoneticPr fontId="2"/>
  </si>
  <si>
    <t>事業年度</t>
    <rPh sb="0" eb="2">
      <t>ジギョウ</t>
    </rPh>
    <rPh sb="2" eb="4">
      <t>ネンド</t>
    </rPh>
    <phoneticPr fontId="2"/>
  </si>
  <si>
    <t>事業年度ごとの電力量（kWh/yr）</t>
    <rPh sb="0" eb="2">
      <t>ジギョウ</t>
    </rPh>
    <rPh sb="2" eb="4">
      <t>ネンド</t>
    </rPh>
    <rPh sb="7" eb="9">
      <t>デンリョク</t>
    </rPh>
    <rPh sb="9" eb="10">
      <t>リョウ</t>
    </rPh>
    <phoneticPr fontId="2"/>
  </si>
  <si>
    <t>単位：kWh</t>
    <rPh sb="0" eb="2">
      <t>タンイ</t>
    </rPh>
    <phoneticPr fontId="2"/>
  </si>
  <si>
    <t>市有施設</t>
    <rPh sb="0" eb="2">
      <t>シユウ</t>
    </rPh>
    <rPh sb="2" eb="4">
      <t>シセツ</t>
    </rPh>
    <phoneticPr fontId="2"/>
  </si>
  <si>
    <t>ベースロード市場調達電力量</t>
    <rPh sb="6" eb="8">
      <t>シジョウ</t>
    </rPh>
    <rPh sb="8" eb="10">
      <t>チョウタツ</t>
    </rPh>
    <rPh sb="10" eb="12">
      <t>デンリョク</t>
    </rPh>
    <rPh sb="12" eb="13">
      <t>リョウ</t>
    </rPh>
    <phoneticPr fontId="2"/>
  </si>
  <si>
    <t>ベースロード市場からの調達</t>
    <rPh sb="6" eb="8">
      <t>シジョウ</t>
    </rPh>
    <rPh sb="11" eb="13">
      <t>チョウタツ</t>
    </rPh>
    <phoneticPr fontId="2"/>
  </si>
  <si>
    <t>市外</t>
    <rPh sb="0" eb="2">
      <t>シガイ</t>
    </rPh>
    <phoneticPr fontId="2"/>
  </si>
  <si>
    <t>太陽光</t>
    <rPh sb="0" eb="3">
      <t>タイヨウコウ</t>
    </rPh>
    <phoneticPr fontId="2"/>
  </si>
  <si>
    <t>風力</t>
    <rPh sb="0" eb="2">
      <t>フウリョク</t>
    </rPh>
    <phoneticPr fontId="2"/>
  </si>
  <si>
    <t>地熱</t>
    <rPh sb="0" eb="2">
      <t>チネツ</t>
    </rPh>
    <phoneticPr fontId="2"/>
  </si>
  <si>
    <t>その他政令で定めるもの</t>
    <rPh sb="2" eb="3">
      <t>タ</t>
    </rPh>
    <rPh sb="3" eb="5">
      <t>セイレイ</t>
    </rPh>
    <rPh sb="6" eb="7">
      <t>サダ</t>
    </rPh>
    <phoneticPr fontId="2"/>
  </si>
  <si>
    <t>※色付けされているセルを埋めてください。</t>
    <rPh sb="1" eb="2">
      <t>イロ</t>
    </rPh>
    <rPh sb="2" eb="3">
      <t>ヅ</t>
    </rPh>
    <rPh sb="12" eb="13">
      <t>ウ</t>
    </rPh>
    <phoneticPr fontId="2"/>
  </si>
  <si>
    <t>FIT電源（特定卸供給）</t>
    <rPh sb="3" eb="5">
      <t>デンゲン</t>
    </rPh>
    <rPh sb="6" eb="8">
      <t>トクテイ</t>
    </rPh>
    <rPh sb="8" eb="9">
      <t>オロシ</t>
    </rPh>
    <rPh sb="9" eb="11">
      <t>キョウキュウ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</si>
  <si>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</si>
  <si>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</si>
  <si>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受取利息</t>
    <rPh sb="0" eb="2">
      <t>ウケトリ</t>
    </rPh>
    <rPh sb="2" eb="4">
      <t>リソク</t>
    </rPh>
    <phoneticPr fontId="2"/>
  </si>
  <si>
    <t>その他</t>
    <rPh sb="2" eb="3">
      <t>タ</t>
    </rPh>
    <phoneticPr fontId="2"/>
  </si>
  <si>
    <t>営業外収益</t>
    <rPh sb="0" eb="2">
      <t>エイギョウ</t>
    </rPh>
    <rPh sb="2" eb="3">
      <t>ガイ</t>
    </rPh>
    <rPh sb="3" eb="5">
      <t>シュウエキ</t>
    </rPh>
    <phoneticPr fontId="2"/>
  </si>
  <si>
    <t>営業外費用</t>
    <rPh sb="0" eb="2">
      <t>エイギョウ</t>
    </rPh>
    <rPh sb="2" eb="3">
      <t>ガイ</t>
    </rPh>
    <rPh sb="3" eb="5">
      <t>ヒヨウ</t>
    </rPh>
    <phoneticPr fontId="2"/>
  </si>
  <si>
    <t>法人税等（住民税及び事業税）</t>
    <rPh sb="0" eb="3">
      <t>ホウジンゼイ</t>
    </rPh>
    <rPh sb="3" eb="4">
      <t>トウ</t>
    </rPh>
    <rPh sb="5" eb="8">
      <t>ジュウミンゼイ</t>
    </rPh>
    <rPh sb="8" eb="9">
      <t>オヨ</t>
    </rPh>
    <rPh sb="10" eb="13">
      <t>ジギョウゼイ</t>
    </rPh>
    <phoneticPr fontId="2"/>
  </si>
  <si>
    <t>支払利息</t>
    <rPh sb="0" eb="2">
      <t>シハラ</t>
    </rPh>
    <rPh sb="2" eb="4">
      <t>リソク</t>
    </rPh>
    <phoneticPr fontId="2"/>
  </si>
  <si>
    <t>固定資産の売却による収入</t>
    <rPh sb="0" eb="2">
      <t>コテイ</t>
    </rPh>
    <rPh sb="2" eb="4">
      <t>シサン</t>
    </rPh>
    <rPh sb="5" eb="7">
      <t>バイキャク</t>
    </rPh>
    <rPh sb="10" eb="12">
      <t>シュウニュウ</t>
    </rPh>
    <phoneticPr fontId="2"/>
  </si>
  <si>
    <t>長期借入による収入</t>
    <rPh sb="0" eb="2">
      <t>チョウキ</t>
    </rPh>
    <rPh sb="2" eb="4">
      <t>カリイレ</t>
    </rPh>
    <rPh sb="7" eb="9">
      <t>シュウニュウ</t>
    </rPh>
    <phoneticPr fontId="2"/>
  </si>
  <si>
    <t>有価証券の売却による収入</t>
    <rPh sb="0" eb="2">
      <t>ユウカ</t>
    </rPh>
    <rPh sb="2" eb="4">
      <t>ショウケン</t>
    </rPh>
    <rPh sb="5" eb="7">
      <t>バイキャク</t>
    </rPh>
    <rPh sb="10" eb="12">
      <t>シュウニュウ</t>
    </rPh>
    <phoneticPr fontId="2"/>
  </si>
  <si>
    <t>当期末の現金及び現金同等物の増減額</t>
    <rPh sb="0" eb="1">
      <t>トウ</t>
    </rPh>
    <rPh sb="1" eb="3">
      <t>キマツ</t>
    </rPh>
    <rPh sb="4" eb="6">
      <t>ゲンキン</t>
    </rPh>
    <rPh sb="6" eb="7">
      <t>オヨ</t>
    </rPh>
    <rPh sb="8" eb="10">
      <t>ゲンキン</t>
    </rPh>
    <rPh sb="10" eb="12">
      <t>ドウトウ</t>
    </rPh>
    <rPh sb="12" eb="13">
      <t>ブツ</t>
    </rPh>
    <rPh sb="14" eb="17">
      <t>ゾウゲンガク</t>
    </rPh>
    <phoneticPr fontId="2"/>
  </si>
  <si>
    <t>未払消費税等の増減額</t>
    <rPh sb="0" eb="1">
      <t>ミ</t>
    </rPh>
    <rPh sb="1" eb="2">
      <t>バライ</t>
    </rPh>
    <rPh sb="2" eb="5">
      <t>ショウヒゼイ</t>
    </rPh>
    <rPh sb="5" eb="6">
      <t>ナド</t>
    </rPh>
    <rPh sb="7" eb="10">
      <t>ゾウゲンガク</t>
    </rPh>
    <phoneticPr fontId="2"/>
  </si>
  <si>
    <t>その他，固定資産等の増減</t>
    <rPh sb="2" eb="3">
      <t>ホカ</t>
    </rPh>
    <rPh sb="4" eb="6">
      <t>コテイ</t>
    </rPh>
    <rPh sb="6" eb="8">
      <t>シサン</t>
    </rPh>
    <rPh sb="8" eb="9">
      <t>ナド</t>
    </rPh>
    <rPh sb="10" eb="12">
      <t>ゾウゲン</t>
    </rPh>
    <phoneticPr fontId="2"/>
  </si>
  <si>
    <t>様式4-9</t>
    <rPh sb="0" eb="2">
      <t>ヨウシキ</t>
    </rPh>
    <phoneticPr fontId="2"/>
  </si>
  <si>
    <t>市域内</t>
    <rPh sb="0" eb="1">
      <t>シ</t>
    </rPh>
    <rPh sb="1" eb="3">
      <t>イキナイ</t>
    </rPh>
    <phoneticPr fontId="2"/>
  </si>
  <si>
    <t>市域外</t>
    <rPh sb="0" eb="1">
      <t>シ</t>
    </rPh>
    <rPh sb="1" eb="3">
      <t>イキガイ</t>
    </rPh>
    <phoneticPr fontId="2"/>
  </si>
  <si>
    <t>人件費</t>
    <rPh sb="0" eb="3">
      <t>ジンケンヒ</t>
    </rPh>
    <phoneticPr fontId="2"/>
  </si>
  <si>
    <r>
      <t>調整後CO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1"/>
        <charset val="128"/>
      </rPr>
      <t>排出係数（kg-CO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1"/>
        <charset val="128"/>
      </rPr>
      <t>/kWh）</t>
    </r>
    <rPh sb="0" eb="3">
      <t>チョウセイゴ</t>
    </rPh>
    <rPh sb="6" eb="8">
      <t>ハイシュツ</t>
    </rPh>
    <rPh sb="8" eb="10">
      <t>ケイスウ</t>
    </rPh>
    <phoneticPr fontId="2"/>
  </si>
  <si>
    <t>上記に当てはまらない相対電源調達</t>
    <rPh sb="0" eb="2">
      <t>ジョウキ</t>
    </rPh>
    <rPh sb="3" eb="4">
      <t>ア</t>
    </rPh>
    <rPh sb="10" eb="12">
      <t>アイタイ</t>
    </rPh>
    <rPh sb="12" eb="14">
      <t>デンゲン</t>
    </rPh>
    <rPh sb="14" eb="16">
      <t>チョウタツ</t>
    </rPh>
    <phoneticPr fontId="2"/>
  </si>
  <si>
    <t>施設情報（※1）</t>
    <rPh sb="0" eb="2">
      <t>シセツ</t>
    </rPh>
    <rPh sb="2" eb="4">
      <t>ジョウホウ</t>
    </rPh>
    <phoneticPr fontId="2"/>
  </si>
  <si>
    <t>オ．市有施設のエネルギーコスト削減効果（本資料の記載方法はヘッダーに記載されております。）</t>
    <rPh sb="2" eb="4">
      <t>シユウ</t>
    </rPh>
    <rPh sb="4" eb="6">
      <t>シセツ</t>
    </rPh>
    <rPh sb="20" eb="21">
      <t>ホン</t>
    </rPh>
    <rPh sb="21" eb="23">
      <t>シリョウ</t>
    </rPh>
    <rPh sb="24" eb="26">
      <t>キサイ</t>
    </rPh>
    <rPh sb="26" eb="28">
      <t>ホウホウ</t>
    </rPh>
    <rPh sb="34" eb="36">
      <t>キサイ</t>
    </rPh>
    <phoneticPr fontId="2"/>
  </si>
  <si>
    <t>FIP電源調達電力量</t>
    <rPh sb="3" eb="5">
      <t>デンゲン</t>
    </rPh>
    <rPh sb="5" eb="7">
      <t>チョウタツ</t>
    </rPh>
    <rPh sb="7" eb="10">
      <t>デンリョクリョウ</t>
    </rPh>
    <phoneticPr fontId="2"/>
  </si>
  <si>
    <t>FIP電源</t>
    <rPh sb="3" eb="5">
      <t>デンゲン</t>
    </rPh>
    <phoneticPr fontId="2"/>
  </si>
  <si>
    <t>2024（令和6年）</t>
    <phoneticPr fontId="2"/>
  </si>
  <si>
    <t>2025（令和7年）</t>
    <phoneticPr fontId="2"/>
  </si>
  <si>
    <t>2026（令和8年）</t>
    <phoneticPr fontId="2"/>
  </si>
  <si>
    <t>2027（令和9年）</t>
    <phoneticPr fontId="2"/>
  </si>
  <si>
    <t>2028（令和10年）</t>
    <phoneticPr fontId="2"/>
  </si>
  <si>
    <t>2029（令和11年）</t>
    <phoneticPr fontId="2"/>
  </si>
  <si>
    <t>2030（令和12年）</t>
    <phoneticPr fontId="2"/>
  </si>
  <si>
    <t>2031（令和13年）</t>
    <phoneticPr fontId="2"/>
  </si>
  <si>
    <t>2032（令和14年）</t>
    <phoneticPr fontId="2"/>
  </si>
  <si>
    <t>FIP電源</t>
    <rPh sb="3" eb="5">
      <t>デンゲン</t>
    </rPh>
    <phoneticPr fontId="2"/>
  </si>
  <si>
    <t>e</t>
    <phoneticPr fontId="2"/>
  </si>
  <si>
    <t>自己託送の供給電力量</t>
    <rPh sb="0" eb="4">
      <t>ジコタクソウ</t>
    </rPh>
    <rPh sb="5" eb="7">
      <t>キョウキュウ</t>
    </rPh>
    <rPh sb="7" eb="10">
      <t>デンリョクリョウ</t>
    </rPh>
    <phoneticPr fontId="2"/>
  </si>
  <si>
    <t>自己電源からの調達電力量</t>
    <rPh sb="0" eb="4">
      <t>ジコデンゲン</t>
    </rPh>
    <rPh sb="7" eb="9">
      <t>チョウタツ</t>
    </rPh>
    <rPh sb="9" eb="11">
      <t>デンリョク</t>
    </rPh>
    <rPh sb="11" eb="12">
      <t>リョウ</t>
    </rPh>
    <phoneticPr fontId="2"/>
  </si>
  <si>
    <t>２．予測損益計算書（売上高・売上原価）</t>
    <rPh sb="2" eb="4">
      <t>ヨソク</t>
    </rPh>
    <rPh sb="4" eb="6">
      <t>ソンエキ</t>
    </rPh>
    <rPh sb="6" eb="9">
      <t>ケイサンショ</t>
    </rPh>
    <phoneticPr fontId="2"/>
  </si>
  <si>
    <t>自己託送の事業収入（需給調整の委託手数料収入）</t>
    <rPh sb="0" eb="4">
      <t>ジコタクソウ</t>
    </rPh>
    <rPh sb="5" eb="9">
      <t>ジギョウシュウニュウ</t>
    </rPh>
    <rPh sb="10" eb="14">
      <t>ジュキュウチョウセイ</t>
    </rPh>
    <rPh sb="15" eb="17">
      <t>イタク</t>
    </rPh>
    <rPh sb="17" eb="20">
      <t>テスウリョウ</t>
    </rPh>
    <rPh sb="20" eb="22">
      <t>シュウニュウ</t>
    </rPh>
    <phoneticPr fontId="2"/>
  </si>
  <si>
    <t>市有施設向け</t>
    <phoneticPr fontId="2"/>
  </si>
  <si>
    <t>小売供給</t>
    <rPh sb="0" eb="2">
      <t>コウリ</t>
    </rPh>
    <rPh sb="2" eb="4">
      <t>キョウキュウ</t>
    </rPh>
    <phoneticPr fontId="2"/>
  </si>
  <si>
    <t>自己託送</t>
    <rPh sb="0" eb="4">
      <t>ジコタクソウ</t>
    </rPh>
    <phoneticPr fontId="2"/>
  </si>
  <si>
    <t>その他（　　　　　）</t>
    <rPh sb="2" eb="3">
      <t>ホカ</t>
    </rPh>
    <phoneticPr fontId="2"/>
  </si>
  <si>
    <t>その他収入（　　　）</t>
    <rPh sb="2" eb="3">
      <t>ホカ</t>
    </rPh>
    <rPh sb="3" eb="5">
      <t>シュウニュウ</t>
    </rPh>
    <phoneticPr fontId="2"/>
  </si>
  <si>
    <t>その他（　　　）</t>
    <rPh sb="2" eb="3">
      <t>ホカ</t>
    </rPh>
    <phoneticPr fontId="2"/>
  </si>
  <si>
    <t>市として2024（令和6年）以降の自己託送の想定はしていないため入力不可。</t>
    <rPh sb="0" eb="1">
      <t>シ</t>
    </rPh>
    <rPh sb="9" eb="11">
      <t>レイワ</t>
    </rPh>
    <rPh sb="12" eb="13">
      <t>ネン</t>
    </rPh>
    <rPh sb="14" eb="16">
      <t>イコウ</t>
    </rPh>
    <rPh sb="17" eb="21">
      <t>ジコタクソウ</t>
    </rPh>
    <rPh sb="22" eb="24">
      <t>ソウテイ</t>
    </rPh>
    <rPh sb="32" eb="34">
      <t>ニュウリョク</t>
    </rPh>
    <rPh sb="34" eb="36">
      <t>フカ</t>
    </rPh>
    <phoneticPr fontId="2"/>
  </si>
  <si>
    <t>※必要に応じて、項目を追加または細分化してください。</t>
    <phoneticPr fontId="2"/>
  </si>
  <si>
    <t>※発電所立地場所を記入する際には、「市内」「市外」を選択してください。</t>
    <rPh sb="1" eb="3">
      <t>ハツデン</t>
    </rPh>
    <rPh sb="3" eb="4">
      <t>ショ</t>
    </rPh>
    <rPh sb="4" eb="6">
      <t>リッチ</t>
    </rPh>
    <rPh sb="6" eb="8">
      <t>バショ</t>
    </rPh>
    <rPh sb="9" eb="11">
      <t>キニュウ</t>
    </rPh>
    <rPh sb="13" eb="14">
      <t>サイ</t>
    </rPh>
    <rPh sb="18" eb="20">
      <t>シナイ</t>
    </rPh>
    <rPh sb="22" eb="24">
      <t>シガイ</t>
    </rPh>
    <rPh sb="26" eb="28">
      <t>センタク</t>
    </rPh>
    <phoneticPr fontId="2"/>
  </si>
  <si>
    <t>※電源種別を記入する際には、各セルのリストから選択し、該当しない場合は「空欄」にしてください。電源種別は、電気事業者による再生可能エネルギー電気の調達に関する特別措置法　二条4項の定義に基づいています。</t>
    <rPh sb="1" eb="3">
      <t>デンゲン</t>
    </rPh>
    <rPh sb="3" eb="5">
      <t>シュベツ</t>
    </rPh>
    <rPh sb="6" eb="8">
      <t>キニュウ</t>
    </rPh>
    <rPh sb="10" eb="11">
      <t>サイ</t>
    </rPh>
    <rPh sb="14" eb="15">
      <t>カク</t>
    </rPh>
    <rPh sb="23" eb="25">
      <t>センタク</t>
    </rPh>
    <rPh sb="27" eb="29">
      <t>ガイトウ</t>
    </rPh>
    <rPh sb="32" eb="34">
      <t>バアイ</t>
    </rPh>
    <rPh sb="36" eb="38">
      <t>クウラン</t>
    </rPh>
    <phoneticPr fontId="2"/>
  </si>
  <si>
    <r>
      <t>※各年度の調整後CO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1"/>
        <charset val="128"/>
      </rPr>
      <t>排出係数を算定する場合は、H列で記載したCO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1"/>
        <charset val="128"/>
      </rPr>
      <t>排出係数をもとに計算してください。</t>
    </r>
    <rPh sb="1" eb="4">
      <t>カクネンド</t>
    </rPh>
    <rPh sb="5" eb="8">
      <t>チョウセイゴ</t>
    </rPh>
    <rPh sb="11" eb="13">
      <t>ハイシュツ</t>
    </rPh>
    <rPh sb="13" eb="15">
      <t>ケイスウ</t>
    </rPh>
    <rPh sb="16" eb="18">
      <t>サンテイ</t>
    </rPh>
    <rPh sb="20" eb="22">
      <t>バアイ</t>
    </rPh>
    <rPh sb="25" eb="26">
      <t>レツ</t>
    </rPh>
    <rPh sb="27" eb="29">
      <t>キサイ</t>
    </rPh>
    <rPh sb="34" eb="36">
      <t>ハイシュツ</t>
    </rPh>
    <rPh sb="36" eb="38">
      <t>ケイスウ</t>
    </rPh>
    <rPh sb="42" eb="44">
      <t>ケイサン</t>
    </rPh>
    <phoneticPr fontId="2"/>
  </si>
  <si>
    <t>必要に応じて、項目を追加または細分化してください。</t>
    <rPh sb="0" eb="2">
      <t>ヒツヨウ</t>
    </rPh>
    <rPh sb="3" eb="4">
      <t>オウ</t>
    </rPh>
    <rPh sb="7" eb="9">
      <t>コウモク</t>
    </rPh>
    <rPh sb="10" eb="12">
      <t>ツイカ</t>
    </rPh>
    <rPh sb="15" eb="18">
      <t>サイブンカ</t>
    </rPh>
    <phoneticPr fontId="2"/>
  </si>
  <si>
    <t>キャッシュフロー計算書には消費税は含めず、物価変動はなしとしてください。</t>
    <rPh sb="8" eb="11">
      <t>ケイサンショ</t>
    </rPh>
    <rPh sb="13" eb="16">
      <t>ショウヒゼイ</t>
    </rPh>
    <rPh sb="17" eb="18">
      <t>フク</t>
    </rPh>
    <rPh sb="21" eb="23">
      <t>ブッカ</t>
    </rPh>
    <rPh sb="23" eb="25">
      <t>ヘンドウ</t>
    </rPh>
    <phoneticPr fontId="2"/>
  </si>
  <si>
    <t>損益計算書には消費税は含めず、物価変動は考慮しないものとして検討してください。</t>
    <rPh sb="0" eb="2">
      <t>ソンエキ</t>
    </rPh>
    <rPh sb="2" eb="5">
      <t>ケイサンショ</t>
    </rPh>
    <rPh sb="7" eb="10">
      <t>ショウヒゼイ</t>
    </rPh>
    <rPh sb="11" eb="12">
      <t>フク</t>
    </rPh>
    <rPh sb="15" eb="17">
      <t>ブッカ</t>
    </rPh>
    <rPh sb="17" eb="19">
      <t>ヘンドウ</t>
    </rPh>
    <rPh sb="20" eb="22">
      <t>コウリョ</t>
    </rPh>
    <rPh sb="30" eb="32">
      <t>ケントウ</t>
    </rPh>
    <phoneticPr fontId="2"/>
  </si>
  <si>
    <t xml:space="preserve"> </t>
    <phoneticPr fontId="2"/>
  </si>
  <si>
    <t>その他（　　　）</t>
    <rPh sb="2" eb="3">
      <t>ホカ</t>
    </rPh>
    <phoneticPr fontId="2"/>
  </si>
  <si>
    <t>その他（　　　）</t>
    <rPh sb="2" eb="3">
      <t>タ</t>
    </rPh>
    <phoneticPr fontId="2"/>
  </si>
  <si>
    <r>
      <t>ア　地域新電力事業者が電力供給することによるCO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1"/>
        <charset val="128"/>
      </rPr>
      <t>排出削減総量</t>
    </r>
    <rPh sb="2" eb="4">
      <t>チイキ</t>
    </rPh>
    <rPh sb="4" eb="5">
      <t>シン</t>
    </rPh>
    <rPh sb="5" eb="7">
      <t>デンリョク</t>
    </rPh>
    <rPh sb="7" eb="10">
      <t>ジギョウシャ</t>
    </rPh>
    <rPh sb="11" eb="13">
      <t>デンリョク</t>
    </rPh>
    <rPh sb="13" eb="15">
      <t>キョウキュウ</t>
    </rPh>
    <rPh sb="25" eb="27">
      <t>ハイシュツ</t>
    </rPh>
    <rPh sb="27" eb="29">
      <t>サクゲン</t>
    </rPh>
    <rPh sb="29" eb="31">
      <t>ソウリョウ</t>
    </rPh>
    <phoneticPr fontId="2"/>
  </si>
  <si>
    <t>合計</t>
    <rPh sb="0" eb="2">
      <t>ゴウケイ</t>
    </rPh>
    <phoneticPr fontId="2"/>
  </si>
  <si>
    <t>本様式は、事業実施期間を令和5年度から令和14年度までと想定したものです。</t>
    <rPh sb="12" eb="14">
      <t>レイワ</t>
    </rPh>
    <rPh sb="19" eb="21">
      <t>レイワ</t>
    </rPh>
    <phoneticPr fontId="2"/>
  </si>
  <si>
    <t>水力（余剰分）</t>
    <rPh sb="0" eb="2">
      <t>スイリョク</t>
    </rPh>
    <rPh sb="3" eb="6">
      <t>ヨジョウブン</t>
    </rPh>
    <phoneticPr fontId="2"/>
  </si>
  <si>
    <t>水力</t>
    <rPh sb="0" eb="2">
      <t>スイリョク</t>
    </rPh>
    <phoneticPr fontId="2"/>
  </si>
  <si>
    <t>市再エネ発電</t>
    <rPh sb="0" eb="1">
      <t>シ</t>
    </rPh>
    <rPh sb="1" eb="2">
      <t>サイ</t>
    </rPh>
    <rPh sb="4" eb="6">
      <t>ハツデン</t>
    </rPh>
    <phoneticPr fontId="2"/>
  </si>
  <si>
    <t>水力（余剰分）</t>
    <phoneticPr fontId="2"/>
  </si>
  <si>
    <t>市再エネ発電</t>
    <phoneticPr fontId="2"/>
  </si>
  <si>
    <r>
      <t>ア.　北杜市地域エネルギー会社が電力供給することによるCO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1"/>
        <charset val="128"/>
      </rPr>
      <t>排出削減総量、イ．再生可能エネルギー量、ウ．地産地消量</t>
    </r>
    <rPh sb="3" eb="8">
      <t>ホクトシチイキ</t>
    </rPh>
    <rPh sb="13" eb="15">
      <t>カイシャ</t>
    </rPh>
    <rPh sb="16" eb="18">
      <t>デンリョク</t>
    </rPh>
    <rPh sb="39" eb="41">
      <t>サイセイ</t>
    </rPh>
    <rPh sb="41" eb="43">
      <t>カノウ</t>
    </rPh>
    <rPh sb="48" eb="49">
      <t>リョウ</t>
    </rPh>
    <rPh sb="52" eb="56">
      <t>チサンチショウ</t>
    </rPh>
    <rPh sb="56" eb="57">
      <t>リョウ</t>
    </rPh>
    <phoneticPr fontId="2"/>
  </si>
  <si>
    <r>
      <t xml:space="preserve">2024（令和6年）
</t>
    </r>
    <r>
      <rPr>
        <sz val="6"/>
        <color theme="1"/>
        <rFont val="ＭＳ Ｐ明朝"/>
        <family val="1"/>
        <charset val="128"/>
      </rPr>
      <t>※9か月間</t>
    </r>
    <rPh sb="14" eb="15">
      <t>ゲツ</t>
    </rPh>
    <rPh sb="15" eb="16">
      <t>カン</t>
    </rPh>
    <phoneticPr fontId="2"/>
  </si>
  <si>
    <t>2033（令和15年）</t>
    <phoneticPr fontId="2"/>
  </si>
  <si>
    <t>エ　地域新電力事業者が供給する電力の地産地消量</t>
  </si>
  <si>
    <t>ウ　地域新電力事業者が供給する電力の再生可能エネルギー量</t>
    <phoneticPr fontId="2"/>
  </si>
  <si>
    <t>イ　地域新電力事業者が供給する電力の総エネルギー量</t>
    <rPh sb="2" eb="4">
      <t>チイキ</t>
    </rPh>
    <rPh sb="4" eb="5">
      <t>シン</t>
    </rPh>
    <rPh sb="5" eb="7">
      <t>デンリョク</t>
    </rPh>
    <rPh sb="7" eb="10">
      <t>ジギョウシャ</t>
    </rPh>
    <rPh sb="11" eb="13">
      <t>キョウキュウ</t>
    </rPh>
    <rPh sb="15" eb="17">
      <t>デンリョク</t>
    </rPh>
    <rPh sb="18" eb="19">
      <t>ソウ</t>
    </rPh>
    <rPh sb="24" eb="25">
      <t>リョウ</t>
    </rPh>
    <phoneticPr fontId="2"/>
  </si>
  <si>
    <r>
      <t>※CO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1"/>
        <charset val="128"/>
      </rPr>
      <t>排出係数は、東京電力エナジーパートナーが公表する令和3年度の調整後CO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1"/>
        <charset val="128"/>
      </rPr>
      <t>排出係数である「0.451（kg-CO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1"/>
        <charset val="128"/>
      </rPr>
      <t>/kWh）」を採用しております。</t>
    </r>
    <rPh sb="4" eb="6">
      <t>ハイシュツ</t>
    </rPh>
    <rPh sb="6" eb="8">
      <t>ケイスウ</t>
    </rPh>
    <rPh sb="10" eb="12">
      <t>トウキョウ</t>
    </rPh>
    <rPh sb="12" eb="14">
      <t>デンリョク</t>
    </rPh>
    <rPh sb="24" eb="26">
      <t>コウヒョウ</t>
    </rPh>
    <rPh sb="28" eb="30">
      <t>レイワ</t>
    </rPh>
    <rPh sb="31" eb="32">
      <t>ネン</t>
    </rPh>
    <rPh sb="32" eb="33">
      <t>ド</t>
    </rPh>
    <rPh sb="34" eb="37">
      <t>チョウセイゴ</t>
    </rPh>
    <rPh sb="40" eb="42">
      <t>ハイシュツ</t>
    </rPh>
    <rPh sb="42" eb="44">
      <t>ケイスウ</t>
    </rPh>
    <rPh sb="67" eb="69">
      <t>サイヨウ</t>
    </rPh>
    <phoneticPr fontId="2"/>
  </si>
  <si>
    <t>損益計算書の試算の際は、燃料調整費、再生可能エネルギー発電促進賦課金は含めてください。燃料調整費は東京電力エナジーパートナーの令和3年度データを参照し、再生可能エネルギー発電促進賦課金は令和4年度（令和4年5月分から令和5年4月分まで）のデータを参照してください。</t>
    <rPh sb="49" eb="53">
      <t>トウキョウデンリョク</t>
    </rPh>
    <rPh sb="63" eb="65">
      <t>レイワ</t>
    </rPh>
    <rPh sb="93" eb="95">
      <t>レイワ</t>
    </rPh>
    <rPh sb="99" eb="101">
      <t>レイワ</t>
    </rPh>
    <rPh sb="108" eb="110">
      <t>レイワ</t>
    </rPh>
    <phoneticPr fontId="2"/>
  </si>
  <si>
    <t>託送料金の設定は東京電力パワーグリッド株式会社が公表している令和4年4月12日実施の託送供給等約款を参照してください。同社のエリア外から託送する場合は区別して記載してください。</t>
    <rPh sb="8" eb="10">
      <t>トウキョウ</t>
    </rPh>
    <rPh sb="10" eb="12">
      <t>デンリョク</t>
    </rPh>
    <rPh sb="19" eb="23">
      <t>カブシキガイシャ</t>
    </rPh>
    <rPh sb="24" eb="26">
      <t>コウヒョウ</t>
    </rPh>
    <rPh sb="30" eb="32">
      <t>レイワ</t>
    </rPh>
    <rPh sb="33" eb="34">
      <t>ネン</t>
    </rPh>
    <rPh sb="35" eb="36">
      <t>ガツ</t>
    </rPh>
    <rPh sb="38" eb="39">
      <t>ニチ</t>
    </rPh>
    <rPh sb="39" eb="41">
      <t>ジッシ</t>
    </rPh>
    <rPh sb="42" eb="44">
      <t>タクソウ</t>
    </rPh>
    <rPh sb="44" eb="46">
      <t>キョウキュウ</t>
    </rPh>
    <rPh sb="46" eb="47">
      <t>ナド</t>
    </rPh>
    <rPh sb="47" eb="49">
      <t>ヤッカン</t>
    </rPh>
    <rPh sb="50" eb="52">
      <t>サンショウ</t>
    </rPh>
    <rPh sb="59" eb="61">
      <t>ドウシャ</t>
    </rPh>
    <phoneticPr fontId="2"/>
  </si>
  <si>
    <t>損益計算書の試算の際は、燃料調整費、再生可能エネルギー発電促進賦課金は含めてください。燃料調整費は東京電力エナジーパートナーの令和3年度データを参照し、再生可能エネルギー発電促進賦課金は令和4年度（令和4年5月分から令和5年4月分まで）のデータを参照してください。</t>
    <rPh sb="63" eb="65">
      <t>レイワ</t>
    </rPh>
    <rPh sb="93" eb="95">
      <t>レイワ</t>
    </rPh>
    <rPh sb="99" eb="101">
      <t>レイワ</t>
    </rPh>
    <rPh sb="108" eb="110">
      <t>レイワ</t>
    </rPh>
    <phoneticPr fontId="2"/>
  </si>
  <si>
    <t>市場価格は令和4年度のデータを参照してください。</t>
    <rPh sb="0" eb="2">
      <t>シジョウ</t>
    </rPh>
    <rPh sb="2" eb="4">
      <t>カカク</t>
    </rPh>
    <rPh sb="5" eb="7">
      <t>レイワ</t>
    </rPh>
    <rPh sb="8" eb="10">
      <t>ネンド</t>
    </rPh>
    <rPh sb="15" eb="17">
      <t>サンショウ</t>
    </rPh>
    <phoneticPr fontId="2"/>
  </si>
  <si>
    <t>様式4-8</t>
    <rPh sb="0" eb="2">
      <t>ヨウシキ</t>
    </rPh>
    <phoneticPr fontId="2"/>
  </si>
  <si>
    <t>様式4-10</t>
    <rPh sb="0" eb="2">
      <t>ヨウシキ</t>
    </rPh>
    <phoneticPr fontId="2"/>
  </si>
  <si>
    <t>様式4-9</t>
    <phoneticPr fontId="2"/>
  </si>
  <si>
    <t>その他（</t>
    <rPh sb="2" eb="3">
      <t>ホカ</t>
    </rPh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</si>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</sst>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);[Red]\(0.000\)"/>
  </numFmts>
  <fonts count="12">
    <font>
      <sz val="10"/>
      <color theme="1"/>
      <name val="Arial Unicode MS"/>
      <family val="2"/>
      <charset val="128"/>
    </font>
    <font>
      <sz val="10"/>
      <color theme="1"/>
      <name val="Arial Unicode MS"/>
      <family val="2"/>
      <charset val="128"/>
    </font>
    <font>
      <sz val="6"/>
      <name val="Arial Unicode MS"/>
      <family val="2"/>
      <charset val="128"/>
    </font>
    <font>
      <sz val="10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vertAlign val="subscript"/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 tint="0.249977111117893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" fontId="3" fillId="0" borderId="10" xfId="0" applyNumberFormat="1" applyFont="1" applyBorder="1">
      <alignment vertical="center"/>
    </xf>
    <xf numFmtId="3" fontId="3" fillId="0" borderId="12" xfId="0" applyNumberFormat="1" applyFont="1" applyBorder="1">
      <alignment vertical="center"/>
    </xf>
    <xf numFmtId="3" fontId="3" fillId="0" borderId="10" xfId="0" applyNumberFormat="1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4" fillId="5" borderId="7" xfId="0" applyFont="1" applyFill="1" applyBorder="1">
      <alignment vertical="center"/>
    </xf>
    <xf numFmtId="0" fontId="4" fillId="5" borderId="11" xfId="0" applyFont="1" applyFill="1" applyBorder="1">
      <alignment vertical="center"/>
    </xf>
    <xf numFmtId="0" fontId="4" fillId="5" borderId="10" xfId="0" applyFont="1" applyFill="1" applyBorder="1">
      <alignment vertical="center"/>
    </xf>
    <xf numFmtId="0" fontId="3" fillId="6" borderId="2" xfId="0" applyFont="1" applyFill="1" applyBorder="1">
      <alignment vertical="center"/>
    </xf>
    <xf numFmtId="0" fontId="3" fillId="6" borderId="3" xfId="0" applyFont="1" applyFill="1" applyBorder="1" applyAlignment="1">
      <alignment vertical="center"/>
    </xf>
    <xf numFmtId="0" fontId="3" fillId="6" borderId="7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3" fontId="3" fillId="0" borderId="12" xfId="0" applyNumberFormat="1" applyFont="1" applyFill="1" applyBorder="1">
      <alignment vertical="center"/>
    </xf>
    <xf numFmtId="0" fontId="3" fillId="7" borderId="5" xfId="0" applyFont="1" applyFill="1" applyBorder="1">
      <alignment vertical="center"/>
    </xf>
    <xf numFmtId="0" fontId="3" fillId="7" borderId="8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8" borderId="2" xfId="0" applyFont="1" applyFill="1" applyBorder="1">
      <alignment vertical="center"/>
    </xf>
    <xf numFmtId="0" fontId="3" fillId="8" borderId="3" xfId="0" applyFont="1" applyFill="1" applyBorder="1" applyAlignment="1">
      <alignment vertical="center"/>
    </xf>
    <xf numFmtId="0" fontId="3" fillId="8" borderId="7" xfId="0" applyFont="1" applyFill="1" applyBorder="1">
      <alignment vertical="center"/>
    </xf>
    <xf numFmtId="0" fontId="3" fillId="8" borderId="8" xfId="0" applyFont="1" applyFill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7" borderId="2" xfId="0" applyFont="1" applyFill="1" applyBorder="1">
      <alignment vertical="center"/>
    </xf>
    <xf numFmtId="0" fontId="3" fillId="7" borderId="7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9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7" xfId="0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9" borderId="10" xfId="0" applyFont="1" applyFill="1" applyBorder="1" applyAlignment="1">
      <alignment horizontal="centerContinuous" vertical="center"/>
    </xf>
    <xf numFmtId="0" fontId="3" fillId="9" borderId="11" xfId="0" applyFont="1" applyFill="1" applyBorder="1" applyAlignment="1">
      <alignment horizontal="centerContinuous" vertical="center"/>
    </xf>
    <xf numFmtId="0" fontId="3" fillId="9" borderId="12" xfId="0" applyFont="1" applyFill="1" applyBorder="1" applyAlignment="1">
      <alignment horizontal="centerContinuous" vertical="center"/>
    </xf>
    <xf numFmtId="0" fontId="3" fillId="0" borderId="8" xfId="0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>
      <alignment vertical="center"/>
    </xf>
    <xf numFmtId="38" fontId="3" fillId="0" borderId="0" xfId="0" applyNumberFormat="1" applyFont="1">
      <alignment vertical="center"/>
    </xf>
    <xf numFmtId="0" fontId="3" fillId="7" borderId="13" xfId="0" applyFont="1" applyFill="1" applyBorder="1">
      <alignment vertical="center"/>
    </xf>
    <xf numFmtId="0" fontId="3" fillId="10" borderId="0" xfId="0" applyFont="1" applyFill="1" applyBorder="1">
      <alignment vertical="center"/>
    </xf>
    <xf numFmtId="0" fontId="3" fillId="10" borderId="9" xfId="0" applyFont="1" applyFill="1" applyBorder="1">
      <alignment vertical="center"/>
    </xf>
    <xf numFmtId="0" fontId="3" fillId="7" borderId="15" xfId="0" applyFont="1" applyFill="1" applyBorder="1">
      <alignment vertical="center"/>
    </xf>
    <xf numFmtId="0" fontId="3" fillId="10" borderId="2" xfId="0" applyFont="1" applyFill="1" applyBorder="1">
      <alignment vertical="center"/>
    </xf>
    <xf numFmtId="0" fontId="3" fillId="10" borderId="3" xfId="0" applyFont="1" applyFill="1" applyBorder="1">
      <alignment vertical="center"/>
    </xf>
    <xf numFmtId="0" fontId="3" fillId="10" borderId="10" xfId="0" applyFont="1" applyFill="1" applyBorder="1">
      <alignment vertical="center"/>
    </xf>
    <xf numFmtId="0" fontId="3" fillId="10" borderId="11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3" fillId="7" borderId="12" xfId="0" applyFont="1" applyFill="1" applyBorder="1">
      <alignment vertical="center"/>
    </xf>
    <xf numFmtId="38" fontId="3" fillId="0" borderId="0" xfId="1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38" fontId="3" fillId="0" borderId="1" xfId="1" applyFont="1" applyBorder="1" applyAlignment="1">
      <alignment horizontal="right"/>
    </xf>
    <xf numFmtId="38" fontId="3" fillId="0" borderId="1" xfId="1" applyFont="1" applyFill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/>
    </xf>
    <xf numFmtId="38" fontId="3" fillId="0" borderId="1" xfId="0" applyNumberFormat="1" applyFont="1" applyBorder="1">
      <alignment vertical="center"/>
    </xf>
    <xf numFmtId="38" fontId="3" fillId="0" borderId="11" xfId="1" applyFont="1" applyBorder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6" borderId="14" xfId="0" applyFont="1" applyFill="1" applyBorder="1" applyAlignment="1">
      <alignment horizontal="center" vertical="center"/>
    </xf>
    <xf numFmtId="0" fontId="3" fillId="11" borderId="1" xfId="0" applyFont="1" applyFill="1" applyBorder="1">
      <alignment vertical="center"/>
    </xf>
    <xf numFmtId="0" fontId="3" fillId="11" borderId="1" xfId="0" applyFont="1" applyFill="1" applyBorder="1" applyAlignment="1">
      <alignment horizontal="center" vertical="center"/>
    </xf>
    <xf numFmtId="38" fontId="3" fillId="11" borderId="1" xfId="1" applyFont="1" applyFill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11" borderId="1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0" fontId="6" fillId="0" borderId="10" xfId="0" applyFont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2" borderId="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0" borderId="5" xfId="0" applyFont="1" applyBorder="1">
      <alignment vertical="center"/>
    </xf>
    <xf numFmtId="0" fontId="6" fillId="3" borderId="0" xfId="0" applyFont="1" applyFill="1">
      <alignment vertical="center"/>
    </xf>
    <xf numFmtId="0" fontId="6" fillId="0" borderId="0" xfId="0" applyFont="1">
      <alignment vertical="center"/>
    </xf>
    <xf numFmtId="0" fontId="6" fillId="3" borderId="7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4" borderId="10" xfId="0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4" borderId="7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6" fillId="0" borderId="12" xfId="0" applyFont="1" applyBorder="1">
      <alignment vertical="center"/>
    </xf>
    <xf numFmtId="49" fontId="3" fillId="0" borderId="11" xfId="0" applyNumberFormat="1" applyFont="1" applyBorder="1" applyAlignment="1">
      <alignment horizontal="center" vertical="center" wrapText="1"/>
    </xf>
    <xf numFmtId="0" fontId="6" fillId="4" borderId="12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38" fontId="3" fillId="0" borderId="11" xfId="1" applyFont="1" applyBorder="1" applyAlignment="1">
      <alignment horizontal="center" vertical="center" wrapText="1"/>
    </xf>
    <xf numFmtId="38" fontId="3" fillId="0" borderId="3" xfId="1" applyFont="1" applyBorder="1" applyAlignment="1">
      <alignment vertical="center"/>
    </xf>
    <xf numFmtId="38" fontId="3" fillId="0" borderId="3" xfId="1" applyFont="1" applyBorder="1">
      <alignment vertical="center"/>
    </xf>
    <xf numFmtId="38" fontId="3" fillId="0" borderId="0" xfId="1" applyFont="1" applyBorder="1" applyAlignment="1">
      <alignment vertical="center"/>
    </xf>
    <xf numFmtId="38" fontId="3" fillId="6" borderId="10" xfId="1" applyFont="1" applyFill="1" applyBorder="1" applyAlignment="1">
      <alignment vertical="center"/>
    </xf>
    <xf numFmtId="38" fontId="3" fillId="6" borderId="11" xfId="1" applyFont="1" applyFill="1" applyBorder="1" applyAlignment="1">
      <alignment vertical="center"/>
    </xf>
    <xf numFmtId="38" fontId="3" fillId="6" borderId="11" xfId="1" applyFont="1" applyFill="1" applyBorder="1">
      <alignment vertical="center"/>
    </xf>
    <xf numFmtId="38" fontId="3" fillId="6" borderId="12" xfId="1" applyFont="1" applyFill="1" applyBorder="1">
      <alignment vertical="center"/>
    </xf>
    <xf numFmtId="38" fontId="3" fillId="6" borderId="1" xfId="1" applyFont="1" applyFill="1" applyBorder="1" applyAlignment="1">
      <alignment horizontal="right" vertical="center" wrapText="1"/>
    </xf>
    <xf numFmtId="38" fontId="3" fillId="6" borderId="1" xfId="1" applyFont="1" applyFill="1" applyBorder="1" applyAlignment="1">
      <alignment horizontal="right" vertical="center"/>
    </xf>
    <xf numFmtId="38" fontId="3" fillId="0" borderId="14" xfId="1" applyFont="1" applyBorder="1">
      <alignment vertical="center"/>
    </xf>
    <xf numFmtId="38" fontId="3" fillId="7" borderId="14" xfId="1" applyFont="1" applyFill="1" applyBorder="1">
      <alignment vertical="center"/>
    </xf>
    <xf numFmtId="38" fontId="3" fillId="10" borderId="14" xfId="1" applyFont="1" applyFill="1" applyBorder="1">
      <alignment vertical="center"/>
    </xf>
    <xf numFmtId="38" fontId="3" fillId="7" borderId="1" xfId="1" applyFont="1" applyFill="1" applyBorder="1">
      <alignment vertical="center"/>
    </xf>
    <xf numFmtId="38" fontId="3" fillId="0" borderId="8" xfId="1" applyFont="1" applyFill="1" applyBorder="1">
      <alignment vertical="center"/>
    </xf>
    <xf numFmtId="38" fontId="3" fillId="2" borderId="14" xfId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3" fillId="0" borderId="15" xfId="1" applyFont="1" applyBorder="1">
      <alignment vertical="center"/>
    </xf>
    <xf numFmtId="38" fontId="3" fillId="3" borderId="14" xfId="1" applyFont="1" applyFill="1" applyBorder="1">
      <alignment vertical="center"/>
    </xf>
    <xf numFmtId="38" fontId="3" fillId="4" borderId="1" xfId="1" applyFont="1" applyFill="1" applyBorder="1">
      <alignment vertical="center"/>
    </xf>
    <xf numFmtId="38" fontId="3" fillId="4" borderId="14" xfId="1" applyFont="1" applyFill="1" applyBorder="1">
      <alignment vertical="center"/>
    </xf>
    <xf numFmtId="38" fontId="4" fillId="5" borderId="1" xfId="1" applyFont="1" applyFill="1" applyBorder="1">
      <alignment vertical="center"/>
    </xf>
    <xf numFmtId="38" fontId="3" fillId="0" borderId="0" xfId="1" applyFont="1">
      <alignment vertical="center"/>
    </xf>
    <xf numFmtId="38" fontId="4" fillId="4" borderId="1" xfId="1" applyFont="1" applyFill="1" applyBorder="1">
      <alignment vertical="center"/>
    </xf>
    <xf numFmtId="38" fontId="3" fillId="8" borderId="10" xfId="1" applyFont="1" applyFill="1" applyBorder="1" applyAlignment="1">
      <alignment vertical="center"/>
    </xf>
    <xf numFmtId="38" fontId="3" fillId="8" borderId="11" xfId="1" applyFont="1" applyFill="1" applyBorder="1" applyAlignment="1">
      <alignment vertical="center"/>
    </xf>
    <xf numFmtId="38" fontId="3" fillId="8" borderId="11" xfId="1" applyFont="1" applyFill="1" applyBorder="1">
      <alignment vertical="center"/>
    </xf>
    <xf numFmtId="38" fontId="3" fillId="8" borderId="12" xfId="1" applyFont="1" applyFill="1" applyBorder="1">
      <alignment vertical="center"/>
    </xf>
    <xf numFmtId="38" fontId="3" fillId="2" borderId="1" xfId="1" applyFont="1" applyFill="1" applyBorder="1">
      <alignment vertical="center"/>
    </xf>
    <xf numFmtId="176" fontId="3" fillId="11" borderId="1" xfId="1" applyNumberFormat="1" applyFont="1" applyFill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4" xfId="0" applyFont="1" applyFill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38" fontId="3" fillId="0" borderId="1" xfId="1" applyFont="1" applyFill="1" applyBorder="1">
      <alignment vertical="center"/>
    </xf>
    <xf numFmtId="40" fontId="3" fillId="0" borderId="1" xfId="1" applyNumberFormat="1" applyFont="1" applyFill="1" applyBorder="1">
      <alignment vertical="center"/>
    </xf>
    <xf numFmtId="0" fontId="3" fillId="6" borderId="10" xfId="0" applyFont="1" applyFill="1" applyBorder="1" applyAlignment="1">
      <alignment horizontal="centerContinuous" vertical="center"/>
    </xf>
    <xf numFmtId="0" fontId="3" fillId="6" borderId="11" xfId="0" applyFont="1" applyFill="1" applyBorder="1" applyAlignment="1">
      <alignment horizontal="centerContinuous" vertical="center"/>
    </xf>
    <xf numFmtId="0" fontId="3" fillId="6" borderId="12" xfId="0" applyFont="1" applyFill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3" fillId="6" borderId="8" xfId="0" applyFont="1" applyFill="1" applyBorder="1" applyAlignment="1">
      <alignment horizontal="centerContinuous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3" fillId="6" borderId="10" xfId="1" applyFont="1" applyFill="1" applyBorder="1" applyAlignment="1">
      <alignment horizontal="centerContinuous" vertical="center"/>
    </xf>
    <xf numFmtId="38" fontId="3" fillId="6" borderId="11" xfId="1" applyFont="1" applyFill="1" applyBorder="1" applyAlignment="1">
      <alignment horizontal="centerContinuous" vertical="center"/>
    </xf>
    <xf numFmtId="38" fontId="3" fillId="6" borderId="12" xfId="1" applyFont="1" applyFill="1" applyBorder="1" applyAlignment="1">
      <alignment horizontal="centerContinuous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38" fontId="3" fillId="0" borderId="14" xfId="1" applyFont="1" applyFill="1" applyBorder="1">
      <alignment vertical="center"/>
    </xf>
    <xf numFmtId="0" fontId="3" fillId="10" borderId="12" xfId="0" applyFont="1" applyFill="1" applyBorder="1">
      <alignment vertical="center"/>
    </xf>
    <xf numFmtId="38" fontId="3" fillId="0" borderId="12" xfId="1" applyFont="1" applyFill="1" applyBorder="1">
      <alignment vertical="center"/>
    </xf>
    <xf numFmtId="0" fontId="6" fillId="0" borderId="9" xfId="0" applyFont="1" applyBorder="1">
      <alignment vertical="center"/>
    </xf>
    <xf numFmtId="0" fontId="0" fillId="0" borderId="9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38" fontId="3" fillId="0" borderId="0" xfId="1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9" fillId="12" borderId="2" xfId="1" applyFont="1" applyFill="1" applyBorder="1" applyAlignment="1">
      <alignment horizontal="center" vertical="center"/>
    </xf>
    <xf numFmtId="38" fontId="9" fillId="12" borderId="3" xfId="1" applyFont="1" applyFill="1" applyBorder="1" applyAlignment="1">
      <alignment horizontal="center" vertical="center"/>
    </xf>
    <xf numFmtId="38" fontId="9" fillId="12" borderId="4" xfId="1" applyFont="1" applyFill="1" applyBorder="1" applyAlignment="1">
      <alignment horizontal="center" vertical="center"/>
    </xf>
    <xf numFmtId="38" fontId="9" fillId="12" borderId="5" xfId="1" applyFont="1" applyFill="1" applyBorder="1" applyAlignment="1">
      <alignment horizontal="center" vertical="center"/>
    </xf>
    <xf numFmtId="38" fontId="9" fillId="12" borderId="0" xfId="1" applyFont="1" applyFill="1" applyBorder="1" applyAlignment="1">
      <alignment horizontal="center" vertical="center"/>
    </xf>
    <xf numFmtId="38" fontId="9" fillId="12" borderId="6" xfId="1" applyFont="1" applyFill="1" applyBorder="1" applyAlignment="1">
      <alignment horizontal="center" vertical="center"/>
    </xf>
    <xf numFmtId="38" fontId="9" fillId="12" borderId="7" xfId="1" applyFont="1" applyFill="1" applyBorder="1" applyAlignment="1">
      <alignment horizontal="center" vertical="center"/>
    </xf>
    <xf numFmtId="38" fontId="9" fillId="12" borderId="8" xfId="1" applyFont="1" applyFill="1" applyBorder="1" applyAlignment="1">
      <alignment horizontal="center" vertical="center"/>
    </xf>
    <xf numFmtId="38" fontId="9" fillId="12" borderId="9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38" fontId="3" fillId="6" borderId="2" xfId="1" applyFont="1" applyFill="1" applyBorder="1" applyAlignment="1">
      <alignment horizontal="center" vertical="center" wrapText="1"/>
    </xf>
    <xf numFmtId="38" fontId="3" fillId="6" borderId="3" xfId="1" applyFont="1" applyFill="1" applyBorder="1" applyAlignment="1">
      <alignment horizontal="center" vertical="center" wrapText="1"/>
    </xf>
    <xf numFmtId="38" fontId="3" fillId="6" borderId="7" xfId="1" applyFont="1" applyFill="1" applyBorder="1" applyAlignment="1">
      <alignment horizontal="center" vertical="center" wrapText="1"/>
    </xf>
    <xf numFmtId="38" fontId="3" fillId="6" borderId="8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402566</xdr:colOff>
      <xdr:row>21</xdr:row>
      <xdr:rowOff>129397</xdr:rowOff>
    </xdr:from>
    <xdr:to>
      <xdr:col>1</xdr:col>
      <xdr:colOff>560718</xdr:colOff>
      <xdr:row>24</xdr:row>
      <xdr:rowOff>86264</xdr:rowOff>
    </xdr:to>
    <xdr:sp macro="" textlink="">
      <xdr:nvSpPr>
        <xdr:cNvPr id="2" name="テキスト ボックス 1"/>
        <xdr:cNvSpPr txBox="1"/>
      </xdr:nvSpPr>
      <xdr:spPr>
        <a:xfrm>
          <a:off x="402566" y="3932208"/>
          <a:ext cx="675737" cy="496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（例）</a:t>
          </a:r>
        </a:p>
      </xdr:txBody>
    </xdr:sp>
    <xdr:clientData/>
  </xdr:twoCellAnchor>
  <xdr:twoCellAnchor>
    <xdr:from>
      <xdr:col>3</xdr:col>
      <xdr:colOff>323491</xdr:colOff>
      <xdr:row>23</xdr:row>
      <xdr:rowOff>43131</xdr:rowOff>
    </xdr:from>
    <xdr:to>
      <xdr:col>3</xdr:col>
      <xdr:colOff>646981</xdr:colOff>
      <xdr:row>29</xdr:row>
      <xdr:rowOff>93452</xdr:rowOff>
    </xdr:to>
    <xdr:sp macro="" textlink="">
      <xdr:nvSpPr>
        <xdr:cNvPr id="3" name="左中かっこ 2"/>
        <xdr:cNvSpPr/>
      </xdr:nvSpPr>
      <xdr:spPr>
        <a:xfrm flipH="1">
          <a:off x="2005642" y="4205376"/>
          <a:ext cx="323490" cy="1128623"/>
        </a:xfrm>
        <a:prstGeom prst="leftBrace">
          <a:avLst/>
        </a:prstGeom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898586</xdr:colOff>
      <xdr:row>24</xdr:row>
      <xdr:rowOff>122209</xdr:rowOff>
    </xdr:from>
    <xdr:ext cx="2609490" cy="819508"/>
    <xdr:sp macro="" textlink="">
      <xdr:nvSpPr>
        <xdr:cNvPr id="4" name="テキスト ボックス 3"/>
        <xdr:cNvSpPr txBox="1"/>
      </xdr:nvSpPr>
      <xdr:spPr>
        <a:xfrm>
          <a:off x="2580737" y="4464171"/>
          <a:ext cx="2609490" cy="819508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人件費以外の費用については、</a:t>
          </a:r>
          <a:endParaRPr kumimoji="1" lang="en-US" altLang="ja-JP" sz="1100"/>
        </a:p>
        <a:p>
          <a:r>
            <a:rPr kumimoji="1" lang="ja-JP" altLang="en-US" sz="1100"/>
            <a:t>主たる経費を多い順に記入し、</a:t>
          </a:r>
          <a:endParaRPr kumimoji="1" lang="en-US" altLang="ja-JP" sz="1100"/>
        </a:p>
        <a:p>
          <a:r>
            <a:rPr kumimoji="1" lang="ja-JP" altLang="en-US" sz="1100"/>
            <a:t>それ以外は「その他」でまとめること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68"/>
  <sheetViews>
    <sheetView showGridLines="0" showWhiteSpace="0" view="pageBreakPreview" zoomScale="79" zoomScaleNormal="116" zoomScaleSheetLayoutView="79" zoomScalePageLayoutView="115" workbookViewId="0">
      <selection activeCell="J18" sqref="J18"/>
    </sheetView>
  </sheetViews>
  <sheetFormatPr defaultColWidth="9.109375" defaultRowHeight="12"/>
  <cols>
    <col min="1" max="1" width="3.88671875" style="5" bestFit="1" customWidth="1"/>
    <col min="2" max="3" width="9.109375" style="5"/>
    <col min="4" max="4" width="14.109375" style="5" customWidth="1"/>
    <col min="5" max="5" width="22.33203125" style="5" customWidth="1"/>
    <col min="6" max="6" width="12.88671875" style="5" customWidth="1"/>
    <col min="7" max="7" width="9.109375" style="5"/>
    <col min="8" max="12" width="14.6640625" style="5" bestFit="1" customWidth="1"/>
    <col min="13" max="17" width="15.6640625" style="5" bestFit="1" customWidth="1"/>
    <col min="18" max="18" width="17.88671875" style="5" customWidth="1"/>
    <col min="19" max="19" width="3.88671875" style="5" customWidth="1"/>
    <col min="20" max="16384" width="9.109375" style="5"/>
  </cols>
  <sheetData>
    <row r="1" spans="1:19" ht="29.25" customHeight="1">
      <c r="A1" s="122"/>
      <c r="B1" s="195" t="str">
        <f ca="1">RIGHT(CELL("filename",A1),LEN(CELL("filename",A1))-FIND("]",CELL("filename",A1)))</f>
        <v>様式4-8_事業効果ア，イ，ウ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48" t="s">
        <v>224</v>
      </c>
      <c r="S1" s="22"/>
    </row>
    <row r="2" spans="1:19">
      <c r="A2" s="10"/>
      <c r="B2" s="8"/>
      <c r="C2" s="8"/>
      <c r="D2" s="8"/>
      <c r="E2" s="8"/>
      <c r="F2" s="8"/>
      <c r="G2" s="8"/>
      <c r="H2" s="8"/>
      <c r="I2" s="8"/>
      <c r="J2" s="18"/>
      <c r="K2" s="18"/>
      <c r="L2" s="18"/>
      <c r="M2" s="18"/>
      <c r="N2" s="18"/>
      <c r="O2" s="18"/>
      <c r="P2" s="18"/>
      <c r="Q2" s="18"/>
      <c r="S2" s="9"/>
    </row>
    <row r="3" spans="1:19" ht="15.6">
      <c r="A3" s="10"/>
      <c r="B3" s="8" t="s">
        <v>213</v>
      </c>
      <c r="C3" s="8"/>
      <c r="D3" s="8"/>
      <c r="E3" s="8"/>
      <c r="F3" s="8"/>
      <c r="G3" s="8"/>
      <c r="H3" s="8"/>
      <c r="I3" s="8"/>
      <c r="J3" s="18"/>
      <c r="K3" s="18"/>
      <c r="L3" s="18"/>
      <c r="M3" s="18"/>
      <c r="N3" s="18"/>
      <c r="O3" s="18"/>
      <c r="P3" s="18"/>
      <c r="Q3" s="18"/>
      <c r="S3" s="9"/>
    </row>
    <row r="4" spans="1:19" ht="12" customHeight="1">
      <c r="A4" s="10"/>
      <c r="B4" s="219" t="s">
        <v>118</v>
      </c>
      <c r="C4" s="219"/>
      <c r="D4" s="219"/>
      <c r="E4" s="219"/>
      <c r="F4" s="220" t="s">
        <v>82</v>
      </c>
      <c r="G4" s="220" t="s">
        <v>83</v>
      </c>
      <c r="H4" s="221" t="s">
        <v>137</v>
      </c>
      <c r="I4" s="222"/>
      <c r="J4" s="222"/>
      <c r="K4" s="222"/>
      <c r="L4" s="222"/>
      <c r="M4" s="222"/>
      <c r="N4" s="222"/>
      <c r="O4" s="222"/>
      <c r="P4" s="222"/>
      <c r="Q4" s="222"/>
      <c r="R4" s="223"/>
      <c r="S4" s="9"/>
    </row>
    <row r="5" spans="1:19">
      <c r="A5" s="10"/>
      <c r="B5" s="219"/>
      <c r="C5" s="219"/>
      <c r="D5" s="219"/>
      <c r="E5" s="219"/>
      <c r="F5" s="220"/>
      <c r="G5" s="220"/>
      <c r="H5" s="224"/>
      <c r="I5" s="225"/>
      <c r="J5" s="225"/>
      <c r="K5" s="225"/>
      <c r="L5" s="225"/>
      <c r="M5" s="225"/>
      <c r="N5" s="225"/>
      <c r="O5" s="225"/>
      <c r="P5" s="225"/>
      <c r="Q5" s="225"/>
      <c r="R5" s="226"/>
      <c r="S5" s="9"/>
    </row>
    <row r="6" spans="1:19" ht="12" customHeight="1">
      <c r="A6" s="10"/>
      <c r="B6" s="219"/>
      <c r="C6" s="219"/>
      <c r="D6" s="219"/>
      <c r="E6" s="219"/>
      <c r="F6" s="220"/>
      <c r="G6" s="220"/>
      <c r="H6" s="161" t="s">
        <v>214</v>
      </c>
      <c r="I6" s="162" t="s">
        <v>174</v>
      </c>
      <c r="J6" s="162" t="s">
        <v>175</v>
      </c>
      <c r="K6" s="162" t="s">
        <v>176</v>
      </c>
      <c r="L6" s="162" t="s">
        <v>177</v>
      </c>
      <c r="M6" s="162" t="s">
        <v>178</v>
      </c>
      <c r="N6" s="162" t="s">
        <v>179</v>
      </c>
      <c r="O6" s="162" t="s">
        <v>180</v>
      </c>
      <c r="P6" s="162" t="s">
        <v>181</v>
      </c>
      <c r="Q6" s="162" t="s">
        <v>215</v>
      </c>
      <c r="R6" s="102" t="s">
        <v>75</v>
      </c>
      <c r="S6" s="9"/>
    </row>
    <row r="7" spans="1:19">
      <c r="A7" s="10"/>
      <c r="B7" s="98"/>
      <c r="C7" s="99" t="s">
        <v>112</v>
      </c>
      <c r="D7" s="58"/>
      <c r="E7" s="59"/>
      <c r="F7" s="100"/>
      <c r="G7" s="100"/>
      <c r="H7" s="105">
        <f>'様式4-9_損益計算書（スキーム別売上・原価_小売）'!F13+'様式4-9_損益計算書（スキーム別売上・原価_自己託送）'!F11</f>
        <v>0</v>
      </c>
      <c r="I7" s="105">
        <f>'様式4-9_損益計算書（スキーム別売上・原価_小売）'!G13</f>
        <v>0</v>
      </c>
      <c r="J7" s="105">
        <f>'様式4-9_損益計算書（スキーム別売上・原価_小売）'!H13</f>
        <v>0</v>
      </c>
      <c r="K7" s="105">
        <f>'様式4-9_損益計算書（スキーム別売上・原価_小売）'!I13</f>
        <v>0</v>
      </c>
      <c r="L7" s="105">
        <f>'様式4-9_損益計算書（スキーム別売上・原価_小売）'!J13</f>
        <v>0</v>
      </c>
      <c r="M7" s="105">
        <f>'様式4-9_損益計算書（スキーム別売上・原価_小売）'!K13</f>
        <v>0</v>
      </c>
      <c r="N7" s="105">
        <f>'様式4-9_損益計算書（スキーム別売上・原価_小売）'!L13</f>
        <v>0</v>
      </c>
      <c r="O7" s="105">
        <f>'様式4-9_損益計算書（スキーム別売上・原価_小売）'!M13</f>
        <v>0</v>
      </c>
      <c r="P7" s="105">
        <f>'様式4-9_損益計算書（スキーム別売上・原価_小売）'!N13</f>
        <v>0</v>
      </c>
      <c r="Q7" s="105">
        <f>'様式4-9_損益計算書（スキーム別売上・原価_小売）'!O13</f>
        <v>0</v>
      </c>
      <c r="R7" s="60"/>
      <c r="S7" s="9"/>
    </row>
    <row r="8" spans="1:19">
      <c r="A8" s="10"/>
      <c r="B8" s="12" t="s">
        <v>69</v>
      </c>
      <c r="C8" s="21"/>
      <c r="D8" s="21"/>
      <c r="E8" s="22"/>
      <c r="F8" s="66"/>
      <c r="G8" s="66"/>
      <c r="H8" s="29">
        <f>H7</f>
        <v>0</v>
      </c>
      <c r="I8" s="29">
        <f t="shared" ref="I8" si="0">I7</f>
        <v>0</v>
      </c>
      <c r="J8" s="29">
        <f t="shared" ref="J8" si="1">J7</f>
        <v>0</v>
      </c>
      <c r="K8" s="29">
        <f t="shared" ref="K8" si="2">K7</f>
        <v>0</v>
      </c>
      <c r="L8" s="29">
        <f t="shared" ref="L8" si="3">L7</f>
        <v>0</v>
      </c>
      <c r="M8" s="29">
        <f t="shared" ref="M8" si="4">M7</f>
        <v>0</v>
      </c>
      <c r="N8" s="29">
        <f t="shared" ref="N8" si="5">N7</f>
        <v>0</v>
      </c>
      <c r="O8" s="29">
        <f t="shared" ref="O8" si="6">O7</f>
        <v>0</v>
      </c>
      <c r="P8" s="29">
        <f t="shared" ref="P8" si="7">P7</f>
        <v>0</v>
      </c>
      <c r="Q8" s="29">
        <f t="shared" ref="Q8" si="8">Q7</f>
        <v>0</v>
      </c>
      <c r="R8" s="16"/>
      <c r="S8" s="9"/>
    </row>
    <row r="9" spans="1:19">
      <c r="A9" s="10"/>
      <c r="B9" s="17"/>
      <c r="C9" s="20" t="s">
        <v>141</v>
      </c>
      <c r="D9" s="21"/>
      <c r="E9" s="22"/>
      <c r="F9" s="66"/>
      <c r="G9" s="66"/>
      <c r="H9" s="29">
        <f>'様式4-9_損益計算書（スキーム別売上・原価_小売）'!F14</f>
        <v>0</v>
      </c>
      <c r="I9" s="29">
        <f>'様式4-9_損益計算書（スキーム別売上・原価_小売）'!G14</f>
        <v>0</v>
      </c>
      <c r="J9" s="29">
        <f>'様式4-9_損益計算書（スキーム別売上・原価_小売）'!H14</f>
        <v>0</v>
      </c>
      <c r="K9" s="29">
        <f>'様式4-9_損益計算書（スキーム別売上・原価_小売）'!I14</f>
        <v>0</v>
      </c>
      <c r="L9" s="29">
        <f>'様式4-9_損益計算書（スキーム別売上・原価_小売）'!J14</f>
        <v>0</v>
      </c>
      <c r="M9" s="29">
        <f>'様式4-9_損益計算書（スキーム別売上・原価_小売）'!K14</f>
        <v>0</v>
      </c>
      <c r="N9" s="29">
        <f>'様式4-9_損益計算書（スキーム別売上・原価_小売）'!L14</f>
        <v>0</v>
      </c>
      <c r="O9" s="29">
        <f>'様式4-9_損益計算書（スキーム別売上・原価_小売）'!M14</f>
        <v>0</v>
      </c>
      <c r="P9" s="29">
        <f>'様式4-9_損益計算書（スキーム別売上・原価_小売）'!N14</f>
        <v>0</v>
      </c>
      <c r="Q9" s="29">
        <f>'様式4-9_損益計算書（スキーム別売上・原価_小売）'!O14</f>
        <v>0</v>
      </c>
      <c r="R9" s="16"/>
      <c r="S9" s="9"/>
    </row>
    <row r="10" spans="1:19">
      <c r="A10" s="10"/>
      <c r="B10" s="23"/>
      <c r="C10" s="20" t="s">
        <v>52</v>
      </c>
      <c r="D10" s="21"/>
      <c r="E10" s="22"/>
      <c r="F10" s="66"/>
      <c r="G10" s="66"/>
      <c r="H10" s="29">
        <f>'様式4-9_損益計算書（スキーム別売上・原価_小売）'!F15</f>
        <v>0</v>
      </c>
      <c r="I10" s="29">
        <f>'様式4-9_損益計算書（スキーム別売上・原価_小売）'!G15</f>
        <v>0</v>
      </c>
      <c r="J10" s="29">
        <f>'様式4-9_損益計算書（スキーム別売上・原価_小売）'!H15</f>
        <v>0</v>
      </c>
      <c r="K10" s="29">
        <f>'様式4-9_損益計算書（スキーム別売上・原価_小売）'!I15</f>
        <v>0</v>
      </c>
      <c r="L10" s="29">
        <f>'様式4-9_損益計算書（スキーム別売上・原価_小売）'!J15</f>
        <v>0</v>
      </c>
      <c r="M10" s="29">
        <f>'様式4-9_損益計算書（スキーム別売上・原価_小売）'!K15</f>
        <v>0</v>
      </c>
      <c r="N10" s="29">
        <f>'様式4-9_損益計算書（スキーム別売上・原価_小売）'!L15</f>
        <v>0</v>
      </c>
      <c r="O10" s="29">
        <f>'様式4-9_損益計算書（スキーム別売上・原価_小売）'!M15</f>
        <v>0</v>
      </c>
      <c r="P10" s="29">
        <f>'様式4-9_損益計算書（スキーム別売上・原価_小売）'!N15</f>
        <v>0</v>
      </c>
      <c r="Q10" s="29">
        <f>'様式4-9_損益計算書（スキーム別売上・原価_小売）'!O15</f>
        <v>0</v>
      </c>
      <c r="R10" s="16"/>
      <c r="S10" s="9"/>
    </row>
    <row r="11" spans="1:19">
      <c r="A11" s="10"/>
      <c r="B11" s="23"/>
      <c r="C11" s="17"/>
      <c r="D11" s="16" t="s">
        <v>70</v>
      </c>
      <c r="E11" s="16"/>
      <c r="F11" s="66"/>
      <c r="G11" s="66"/>
      <c r="H11" s="29">
        <f>'様式4-9_損益計算書（スキーム別売上・原価_小売）'!F16</f>
        <v>0</v>
      </c>
      <c r="I11" s="29">
        <f>'様式4-9_損益計算書（スキーム別売上・原価_小売）'!G16</f>
        <v>0</v>
      </c>
      <c r="J11" s="29">
        <f>'様式4-9_損益計算書（スキーム別売上・原価_小売）'!H16</f>
        <v>0</v>
      </c>
      <c r="K11" s="29">
        <f>'様式4-9_損益計算書（スキーム別売上・原価_小売）'!I16</f>
        <v>0</v>
      </c>
      <c r="L11" s="29">
        <f>'様式4-9_損益計算書（スキーム別売上・原価_小売）'!J16</f>
        <v>0</v>
      </c>
      <c r="M11" s="29">
        <f>'様式4-9_損益計算書（スキーム別売上・原価_小売）'!K16</f>
        <v>0</v>
      </c>
      <c r="N11" s="29">
        <f>'様式4-9_損益計算書（スキーム別売上・原価_小売）'!L16</f>
        <v>0</v>
      </c>
      <c r="O11" s="29">
        <f>'様式4-9_損益計算書（スキーム別売上・原価_小売）'!M16</f>
        <v>0</v>
      </c>
      <c r="P11" s="29">
        <f>'様式4-9_損益計算書（スキーム別売上・原価_小売）'!N16</f>
        <v>0</v>
      </c>
      <c r="Q11" s="29">
        <f>'様式4-9_損益計算書（スキーム別売上・原価_小売）'!O16</f>
        <v>0</v>
      </c>
      <c r="R11" s="16"/>
      <c r="S11" s="9"/>
    </row>
    <row r="12" spans="1:19">
      <c r="A12" s="10"/>
      <c r="B12" s="23"/>
      <c r="C12" s="23"/>
      <c r="D12" s="20" t="s">
        <v>54</v>
      </c>
      <c r="E12" s="22"/>
      <c r="F12" s="66"/>
      <c r="G12" s="66"/>
      <c r="H12" s="29">
        <f>'様式4-9_損益計算書（スキーム別売上・原価_小売）'!F17</f>
        <v>0</v>
      </c>
      <c r="I12" s="29">
        <f>'様式4-9_損益計算書（スキーム別売上・原価_小売）'!G17</f>
        <v>0</v>
      </c>
      <c r="J12" s="29">
        <f>'様式4-9_損益計算書（スキーム別売上・原価_小売）'!H17</f>
        <v>0</v>
      </c>
      <c r="K12" s="29">
        <f>'様式4-9_損益計算書（スキーム別売上・原価_小売）'!I17</f>
        <v>0</v>
      </c>
      <c r="L12" s="29">
        <f>'様式4-9_損益計算書（スキーム別売上・原価_小売）'!J17</f>
        <v>0</v>
      </c>
      <c r="M12" s="29">
        <f>'様式4-9_損益計算書（スキーム別売上・原価_小売）'!K17</f>
        <v>0</v>
      </c>
      <c r="N12" s="29">
        <f>'様式4-9_損益計算書（スキーム別売上・原価_小売）'!L17</f>
        <v>0</v>
      </c>
      <c r="O12" s="29">
        <f>'様式4-9_損益計算書（スキーム別売上・原価_小売）'!M17</f>
        <v>0</v>
      </c>
      <c r="P12" s="29">
        <f>'様式4-9_損益計算書（スキーム別売上・原価_小売）'!N17</f>
        <v>0</v>
      </c>
      <c r="Q12" s="29">
        <f>'様式4-9_損益計算書（スキーム別売上・原価_小売）'!O17</f>
        <v>0</v>
      </c>
      <c r="R12" s="16"/>
      <c r="S12" s="9"/>
    </row>
    <row r="13" spans="1:19">
      <c r="A13" s="10"/>
      <c r="B13" s="23"/>
      <c r="C13" s="24" t="s">
        <v>72</v>
      </c>
      <c r="D13" s="20"/>
      <c r="E13" s="22"/>
      <c r="F13" s="66"/>
      <c r="G13" s="66"/>
      <c r="H13" s="29">
        <f>+SUM(H11:H12)</f>
        <v>0</v>
      </c>
      <c r="I13" s="29">
        <f t="shared" ref="I13" si="9">+SUM(I11:I12)</f>
        <v>0</v>
      </c>
      <c r="J13" s="29">
        <f t="shared" ref="J13" si="10">+SUM(J11:J12)</f>
        <v>0</v>
      </c>
      <c r="K13" s="29">
        <f t="shared" ref="K13" si="11">+SUM(K11:K12)</f>
        <v>0</v>
      </c>
      <c r="L13" s="29">
        <f t="shared" ref="L13" si="12">+SUM(L11:L12)</f>
        <v>0</v>
      </c>
      <c r="M13" s="29">
        <f t="shared" ref="M13" si="13">+SUM(M11:M12)</f>
        <v>0</v>
      </c>
      <c r="N13" s="29">
        <f t="shared" ref="N13" si="14">+SUM(N11:N12)</f>
        <v>0</v>
      </c>
      <c r="O13" s="29">
        <f t="shared" ref="O13" si="15">+SUM(O11:O12)</f>
        <v>0</v>
      </c>
      <c r="P13" s="29">
        <f t="shared" ref="P13" si="16">+SUM(P11:P12)</f>
        <v>0</v>
      </c>
      <c r="Q13" s="29">
        <f t="shared" ref="Q13" si="17">+SUM(Q11:Q12)</f>
        <v>0</v>
      </c>
      <c r="R13" s="16"/>
      <c r="S13" s="9"/>
    </row>
    <row r="14" spans="1:19">
      <c r="A14" s="10"/>
      <c r="B14" s="23"/>
      <c r="C14" s="17"/>
      <c r="D14" s="17"/>
      <c r="E14" s="16" t="s">
        <v>209</v>
      </c>
      <c r="F14" s="28" t="s">
        <v>113</v>
      </c>
      <c r="G14" s="120" t="s">
        <v>208</v>
      </c>
      <c r="H14" s="29">
        <f>'様式4-9_損益計算書（スキーム別売上・原価_小売）'!F19+'様式4-9_損益計算書（スキーム別売上・原価_自己託送）'!F12</f>
        <v>0</v>
      </c>
      <c r="I14" s="29">
        <f>'様式4-9_損益計算書（スキーム別売上・原価_小売）'!G19</f>
        <v>0</v>
      </c>
      <c r="J14" s="29">
        <f>'様式4-9_損益計算書（スキーム別売上・原価_小売）'!H19</f>
        <v>0</v>
      </c>
      <c r="K14" s="29">
        <f>'様式4-9_損益計算書（スキーム別売上・原価_小売）'!I19</f>
        <v>0</v>
      </c>
      <c r="L14" s="29">
        <f>'様式4-9_損益計算書（スキーム別売上・原価_小売）'!J19</f>
        <v>0</v>
      </c>
      <c r="M14" s="29">
        <f>'様式4-9_損益計算書（スキーム別売上・原価_小売）'!K19</f>
        <v>0</v>
      </c>
      <c r="N14" s="29">
        <f>'様式4-9_損益計算書（スキーム別売上・原価_小売）'!L19</f>
        <v>0</v>
      </c>
      <c r="O14" s="29">
        <f>'様式4-9_損益計算書（スキーム別売上・原価_小売）'!M19</f>
        <v>0</v>
      </c>
      <c r="P14" s="29">
        <f>'様式4-9_損益計算書（スキーム別売上・原価_小売）'!N19</f>
        <v>0</v>
      </c>
      <c r="Q14" s="29">
        <f>'様式4-9_損益計算書（スキーム別売上・原価_小売）'!O19</f>
        <v>0</v>
      </c>
      <c r="R14" s="16"/>
      <c r="S14" s="9"/>
    </row>
    <row r="15" spans="1:19">
      <c r="A15" s="10"/>
      <c r="B15" s="23"/>
      <c r="C15" s="23"/>
      <c r="D15" s="23"/>
      <c r="E15" s="16" t="s">
        <v>143</v>
      </c>
      <c r="F15" s="28" t="s">
        <v>113</v>
      </c>
      <c r="G15" s="120" t="s">
        <v>143</v>
      </c>
      <c r="H15" s="29">
        <f>'様式4-9_損益計算書（スキーム別売上・原価_小売）'!F20+'様式4-9_損益計算書（スキーム別売上・原価_自己託送）'!F13</f>
        <v>0</v>
      </c>
      <c r="I15" s="29">
        <f>'様式4-9_損益計算書（スキーム別売上・原価_小売）'!G20</f>
        <v>0</v>
      </c>
      <c r="J15" s="29">
        <f>'様式4-9_損益計算書（スキーム別売上・原価_小売）'!H20</f>
        <v>0</v>
      </c>
      <c r="K15" s="29">
        <f>'様式4-9_損益計算書（スキーム別売上・原価_小売）'!I20</f>
        <v>0</v>
      </c>
      <c r="L15" s="29">
        <f>'様式4-9_損益計算書（スキーム別売上・原価_小売）'!J20</f>
        <v>0</v>
      </c>
      <c r="M15" s="29">
        <f>'様式4-9_損益計算書（スキーム別売上・原価_小売）'!K20</f>
        <v>0</v>
      </c>
      <c r="N15" s="29">
        <f>'様式4-9_損益計算書（スキーム別売上・原価_小売）'!L20</f>
        <v>0</v>
      </c>
      <c r="O15" s="29">
        <f>'様式4-9_損益計算書（スキーム別売上・原価_小売）'!M20</f>
        <v>0</v>
      </c>
      <c r="P15" s="29">
        <f>'様式4-9_損益計算書（スキーム別売上・原価_小売）'!N20</f>
        <v>0</v>
      </c>
      <c r="Q15" s="29">
        <f>'様式4-9_損益計算書（スキーム別売上・原価_小売）'!O20</f>
        <v>0</v>
      </c>
      <c r="R15" s="16"/>
      <c r="S15" s="9"/>
    </row>
    <row r="16" spans="1:19">
      <c r="A16" s="10"/>
      <c r="B16" s="23"/>
      <c r="C16" s="23"/>
      <c r="D16" s="12" t="s">
        <v>210</v>
      </c>
      <c r="E16" s="21"/>
      <c r="F16" s="66"/>
      <c r="G16" s="66"/>
      <c r="H16" s="29">
        <f>+SUM(H14:H15)</f>
        <v>0</v>
      </c>
      <c r="I16" s="29">
        <f t="shared" ref="I16" si="18">+SUM(I14:I15)</f>
        <v>0</v>
      </c>
      <c r="J16" s="29">
        <f t="shared" ref="J16" si="19">+SUM(J14:J15)</f>
        <v>0</v>
      </c>
      <c r="K16" s="29">
        <f t="shared" ref="K16" si="20">+SUM(K14:K15)</f>
        <v>0</v>
      </c>
      <c r="L16" s="29">
        <f t="shared" ref="L16" si="21">+SUM(L14:L15)</f>
        <v>0</v>
      </c>
      <c r="M16" s="29">
        <f t="shared" ref="M16" si="22">+SUM(M14:M15)</f>
        <v>0</v>
      </c>
      <c r="N16" s="29">
        <f t="shared" ref="N16" si="23">+SUM(N14:N15)</f>
        <v>0</v>
      </c>
      <c r="O16" s="29">
        <f t="shared" ref="O16" si="24">+SUM(O14:O15)</f>
        <v>0</v>
      </c>
      <c r="P16" s="29">
        <f t="shared" ref="P16" si="25">+SUM(P14:P15)</f>
        <v>0</v>
      </c>
      <c r="Q16" s="29">
        <f t="shared" ref="Q16" si="26">+SUM(Q14:Q15)</f>
        <v>0</v>
      </c>
      <c r="R16" s="16"/>
      <c r="S16" s="9"/>
    </row>
    <row r="17" spans="1:19">
      <c r="A17" s="10"/>
      <c r="B17" s="23"/>
      <c r="C17" s="23"/>
      <c r="D17" s="17"/>
      <c r="E17" s="117"/>
      <c r="F17" s="118"/>
      <c r="G17" s="121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6"/>
      <c r="S17" s="9"/>
    </row>
    <row r="18" spans="1:19">
      <c r="A18" s="10"/>
      <c r="B18" s="23"/>
      <c r="C18" s="23"/>
      <c r="D18" s="23"/>
      <c r="E18" s="117"/>
      <c r="F18" s="118"/>
      <c r="G18" s="121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6"/>
      <c r="S18" s="9"/>
    </row>
    <row r="19" spans="1:19">
      <c r="A19" s="10"/>
      <c r="B19" s="23"/>
      <c r="C19" s="23"/>
      <c r="D19" s="23"/>
      <c r="E19" s="117"/>
      <c r="F19" s="118"/>
      <c r="G19" s="121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6"/>
      <c r="S19" s="9"/>
    </row>
    <row r="20" spans="1:19">
      <c r="A20" s="10"/>
      <c r="B20" s="23"/>
      <c r="C20" s="23"/>
      <c r="D20" s="23"/>
      <c r="E20" s="117"/>
      <c r="F20" s="118"/>
      <c r="G20" s="121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6"/>
      <c r="S20" s="9"/>
    </row>
    <row r="21" spans="1:19">
      <c r="A21" s="10"/>
      <c r="B21" s="23"/>
      <c r="C21" s="23"/>
      <c r="D21" s="23"/>
      <c r="E21" s="117"/>
      <c r="F21" s="118"/>
      <c r="G21" s="121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6"/>
      <c r="S21" s="9"/>
    </row>
    <row r="22" spans="1:19">
      <c r="A22" s="10"/>
      <c r="B22" s="23"/>
      <c r="C22" s="23"/>
      <c r="D22" s="12" t="s">
        <v>74</v>
      </c>
      <c r="E22" s="21"/>
      <c r="F22" s="66"/>
      <c r="G22" s="66"/>
      <c r="H22" s="29">
        <f t="shared" ref="H22:Q22" si="27">+SUM(H17:H21)</f>
        <v>0</v>
      </c>
      <c r="I22" s="29">
        <f t="shared" si="27"/>
        <v>0</v>
      </c>
      <c r="J22" s="29">
        <f t="shared" si="27"/>
        <v>0</v>
      </c>
      <c r="K22" s="29">
        <f t="shared" si="27"/>
        <v>0</v>
      </c>
      <c r="L22" s="29">
        <f t="shared" si="27"/>
        <v>0</v>
      </c>
      <c r="M22" s="29">
        <f t="shared" si="27"/>
        <v>0</v>
      </c>
      <c r="N22" s="29">
        <f t="shared" si="27"/>
        <v>0</v>
      </c>
      <c r="O22" s="29">
        <f t="shared" si="27"/>
        <v>0</v>
      </c>
      <c r="P22" s="29">
        <f t="shared" si="27"/>
        <v>0</v>
      </c>
      <c r="Q22" s="29">
        <f t="shared" si="27"/>
        <v>0</v>
      </c>
      <c r="R22" s="16"/>
      <c r="S22" s="9"/>
    </row>
    <row r="23" spans="1:19">
      <c r="A23" s="10"/>
      <c r="B23" s="23"/>
      <c r="C23" s="23"/>
      <c r="D23" s="17"/>
      <c r="E23" s="117"/>
      <c r="F23" s="118"/>
      <c r="G23" s="121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6"/>
      <c r="S23" s="9"/>
    </row>
    <row r="24" spans="1:19">
      <c r="A24" s="10"/>
      <c r="B24" s="23"/>
      <c r="C24" s="23"/>
      <c r="D24" s="23"/>
      <c r="E24" s="117"/>
      <c r="F24" s="118"/>
      <c r="G24" s="121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6"/>
      <c r="S24" s="9"/>
    </row>
    <row r="25" spans="1:19">
      <c r="A25" s="10"/>
      <c r="B25" s="23"/>
      <c r="C25" s="23"/>
      <c r="D25" s="23"/>
      <c r="E25" s="117"/>
      <c r="F25" s="118"/>
      <c r="G25" s="121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6"/>
      <c r="S25" s="9"/>
    </row>
    <row r="26" spans="1:19">
      <c r="A26" s="10"/>
      <c r="B26" s="23"/>
      <c r="C26" s="23"/>
      <c r="D26" s="23"/>
      <c r="E26" s="117"/>
      <c r="F26" s="118"/>
      <c r="G26" s="121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6"/>
      <c r="S26" s="9"/>
    </row>
    <row r="27" spans="1:19">
      <c r="A27" s="10"/>
      <c r="B27" s="23"/>
      <c r="C27" s="23"/>
      <c r="D27" s="23"/>
      <c r="E27" s="117"/>
      <c r="F27" s="118"/>
      <c r="G27" s="121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6"/>
      <c r="S27" s="9"/>
    </row>
    <row r="28" spans="1:19">
      <c r="A28" s="10"/>
      <c r="B28" s="23"/>
      <c r="C28" s="23"/>
      <c r="D28" s="12" t="s">
        <v>148</v>
      </c>
      <c r="E28" s="21"/>
      <c r="F28" s="66"/>
      <c r="G28" s="66"/>
      <c r="H28" s="29">
        <f>+SUM(H23:H27)</f>
        <v>0</v>
      </c>
      <c r="I28" s="29">
        <f>+SUM(I23:I27)</f>
        <v>0</v>
      </c>
      <c r="J28" s="29">
        <f t="shared" ref="J28:Q28" si="28">+SUM(J23:J27)</f>
        <v>0</v>
      </c>
      <c r="K28" s="29">
        <f t="shared" si="28"/>
        <v>0</v>
      </c>
      <c r="L28" s="29">
        <f t="shared" si="28"/>
        <v>0</v>
      </c>
      <c r="M28" s="29">
        <f t="shared" si="28"/>
        <v>0</v>
      </c>
      <c r="N28" s="29">
        <f t="shared" si="28"/>
        <v>0</v>
      </c>
      <c r="O28" s="29">
        <f t="shared" si="28"/>
        <v>0</v>
      </c>
      <c r="P28" s="29">
        <f t="shared" si="28"/>
        <v>0</v>
      </c>
      <c r="Q28" s="29">
        <f t="shared" si="28"/>
        <v>0</v>
      </c>
      <c r="R28" s="16"/>
      <c r="S28" s="9"/>
    </row>
    <row r="29" spans="1:19">
      <c r="A29" s="10"/>
      <c r="B29" s="23"/>
      <c r="C29" s="23"/>
      <c r="D29" s="17"/>
      <c r="E29" s="117"/>
      <c r="F29" s="118"/>
      <c r="G29" s="121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6"/>
      <c r="S29" s="9"/>
    </row>
    <row r="30" spans="1:19">
      <c r="A30" s="10"/>
      <c r="B30" s="23"/>
      <c r="C30" s="23"/>
      <c r="D30" s="23"/>
      <c r="E30" s="117"/>
      <c r="F30" s="118"/>
      <c r="G30" s="121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6"/>
      <c r="S30" s="9"/>
    </row>
    <row r="31" spans="1:19">
      <c r="A31" s="10"/>
      <c r="B31" s="23"/>
      <c r="C31" s="23"/>
      <c r="D31" s="23"/>
      <c r="E31" s="117"/>
      <c r="F31" s="118"/>
      <c r="G31" s="121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6"/>
      <c r="S31" s="9"/>
    </row>
    <row r="32" spans="1:19">
      <c r="A32" s="10"/>
      <c r="B32" s="23"/>
      <c r="C32" s="23"/>
      <c r="D32" s="23"/>
      <c r="E32" s="117"/>
      <c r="F32" s="118"/>
      <c r="G32" s="121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6"/>
      <c r="S32" s="9"/>
    </row>
    <row r="33" spans="1:19">
      <c r="A33" s="10"/>
      <c r="B33" s="23"/>
      <c r="C33" s="23"/>
      <c r="D33" s="23"/>
      <c r="E33" s="117"/>
      <c r="F33" s="118"/>
      <c r="G33" s="121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6"/>
      <c r="S33" s="9"/>
    </row>
    <row r="34" spans="1:19">
      <c r="A34" s="10"/>
      <c r="B34" s="23"/>
      <c r="C34" s="23"/>
      <c r="D34" s="12" t="s">
        <v>182</v>
      </c>
      <c r="E34" s="21"/>
      <c r="F34" s="66"/>
      <c r="G34" s="66"/>
      <c r="H34" s="29">
        <f>+SUM(H29:H33)</f>
        <v>0</v>
      </c>
      <c r="I34" s="29">
        <f>+SUM(I29:I33)</f>
        <v>0</v>
      </c>
      <c r="J34" s="29">
        <f t="shared" ref="J34:Q34" si="29">+SUM(J29:J33)</f>
        <v>0</v>
      </c>
      <c r="K34" s="29">
        <f t="shared" si="29"/>
        <v>0</v>
      </c>
      <c r="L34" s="29">
        <f t="shared" si="29"/>
        <v>0</v>
      </c>
      <c r="M34" s="29">
        <f t="shared" si="29"/>
        <v>0</v>
      </c>
      <c r="N34" s="29">
        <f t="shared" si="29"/>
        <v>0</v>
      </c>
      <c r="O34" s="29">
        <f t="shared" si="29"/>
        <v>0</v>
      </c>
      <c r="P34" s="29">
        <f t="shared" si="29"/>
        <v>0</v>
      </c>
      <c r="Q34" s="29">
        <f t="shared" si="29"/>
        <v>0</v>
      </c>
      <c r="R34" s="16"/>
      <c r="S34" s="9"/>
    </row>
    <row r="35" spans="1:19">
      <c r="A35" s="10"/>
      <c r="B35" s="23"/>
      <c r="C35" s="23"/>
      <c r="D35" s="17"/>
      <c r="E35" s="117"/>
      <c r="F35" s="118"/>
      <c r="G35" s="121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6"/>
      <c r="S35" s="9"/>
    </row>
    <row r="36" spans="1:19">
      <c r="A36" s="10"/>
      <c r="B36" s="23"/>
      <c r="C36" s="23"/>
      <c r="D36" s="23"/>
      <c r="E36" s="117"/>
      <c r="F36" s="118"/>
      <c r="G36" s="121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6"/>
      <c r="S36" s="9"/>
    </row>
    <row r="37" spans="1:19">
      <c r="A37" s="10"/>
      <c r="B37" s="23"/>
      <c r="C37" s="23"/>
      <c r="D37" s="23"/>
      <c r="E37" s="117"/>
      <c r="F37" s="118"/>
      <c r="G37" s="121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6"/>
      <c r="S37" s="9"/>
    </row>
    <row r="38" spans="1:19">
      <c r="A38" s="10"/>
      <c r="B38" s="23"/>
      <c r="C38" s="23"/>
      <c r="D38" s="23"/>
      <c r="E38" s="117"/>
      <c r="F38" s="118"/>
      <c r="G38" s="121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6"/>
      <c r="S38" s="9"/>
    </row>
    <row r="39" spans="1:19">
      <c r="A39" s="10"/>
      <c r="B39" s="23"/>
      <c r="C39" s="23"/>
      <c r="D39" s="23"/>
      <c r="E39" s="117"/>
      <c r="F39" s="118"/>
      <c r="G39" s="121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6"/>
      <c r="S39" s="9"/>
    </row>
    <row r="40" spans="1:19">
      <c r="A40" s="10"/>
      <c r="B40" s="23"/>
      <c r="C40" s="23"/>
      <c r="D40" s="12" t="s">
        <v>114</v>
      </c>
      <c r="E40" s="21"/>
      <c r="F40" s="66"/>
      <c r="G40" s="66"/>
      <c r="H40" s="29">
        <f>+SUM(H35:H39)</f>
        <v>0</v>
      </c>
      <c r="I40" s="29">
        <f>+SUM(I35:I39)</f>
        <v>0</v>
      </c>
      <c r="J40" s="29">
        <f t="shared" ref="J40:Q40" si="30">+SUM(J35:J39)</f>
        <v>0</v>
      </c>
      <c r="K40" s="29">
        <f>+SUM(K35:K39)</f>
        <v>0</v>
      </c>
      <c r="L40" s="29">
        <f t="shared" si="30"/>
        <v>0</v>
      </c>
      <c r="M40" s="29">
        <f t="shared" si="30"/>
        <v>0</v>
      </c>
      <c r="N40" s="29">
        <f t="shared" si="30"/>
        <v>0</v>
      </c>
      <c r="O40" s="29">
        <f t="shared" si="30"/>
        <v>0</v>
      </c>
      <c r="P40" s="29">
        <f t="shared" si="30"/>
        <v>0</v>
      </c>
      <c r="Q40" s="29">
        <f t="shared" si="30"/>
        <v>0</v>
      </c>
      <c r="R40" s="16"/>
      <c r="S40" s="9"/>
    </row>
    <row r="41" spans="1:19">
      <c r="A41" s="10"/>
      <c r="B41" s="23"/>
      <c r="C41" s="23"/>
      <c r="D41" s="17"/>
      <c r="E41" s="117"/>
      <c r="F41" s="118"/>
      <c r="G41" s="121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6"/>
      <c r="S41" s="9"/>
    </row>
    <row r="42" spans="1:19">
      <c r="A42" s="10"/>
      <c r="B42" s="23"/>
      <c r="C42" s="23"/>
      <c r="D42" s="23"/>
      <c r="E42" s="117"/>
      <c r="F42" s="118"/>
      <c r="G42" s="121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6"/>
      <c r="S42" s="9"/>
    </row>
    <row r="43" spans="1:19">
      <c r="A43" s="10"/>
      <c r="B43" s="23"/>
      <c r="C43" s="23"/>
      <c r="D43" s="23"/>
      <c r="E43" s="117"/>
      <c r="F43" s="118"/>
      <c r="G43" s="121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6"/>
      <c r="S43" s="9"/>
    </row>
    <row r="44" spans="1:19">
      <c r="A44" s="10"/>
      <c r="B44" s="23"/>
      <c r="C44" s="23"/>
      <c r="D44" s="23"/>
      <c r="E44" s="117"/>
      <c r="F44" s="118"/>
      <c r="G44" s="121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6"/>
      <c r="S44" s="9"/>
    </row>
    <row r="45" spans="1:19">
      <c r="A45" s="10"/>
      <c r="B45" s="23"/>
      <c r="C45" s="23"/>
      <c r="D45" s="23"/>
      <c r="E45" s="117"/>
      <c r="F45" s="118"/>
      <c r="G45" s="121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6"/>
      <c r="S45" s="9"/>
    </row>
    <row r="46" spans="1:19">
      <c r="A46" s="10"/>
      <c r="B46" s="23"/>
      <c r="C46" s="23"/>
      <c r="D46" s="12" t="s">
        <v>115</v>
      </c>
      <c r="E46" s="21"/>
      <c r="F46" s="66"/>
      <c r="G46" s="66"/>
      <c r="H46" s="29">
        <f>+SUM(H41:H45)</f>
        <v>0</v>
      </c>
      <c r="I46" s="29">
        <f>+SUM(I41:I45)</f>
        <v>0</v>
      </c>
      <c r="J46" s="29">
        <f>+SUM(J41:J45)</f>
        <v>0</v>
      </c>
      <c r="K46" s="29">
        <f t="shared" ref="K46:Q46" si="31">+SUM(K41:K45)</f>
        <v>0</v>
      </c>
      <c r="L46" s="29">
        <f t="shared" si="31"/>
        <v>0</v>
      </c>
      <c r="M46" s="29">
        <f t="shared" si="31"/>
        <v>0</v>
      </c>
      <c r="N46" s="29">
        <f t="shared" si="31"/>
        <v>0</v>
      </c>
      <c r="O46" s="29">
        <f t="shared" si="31"/>
        <v>0</v>
      </c>
      <c r="P46" s="29">
        <f t="shared" si="31"/>
        <v>0</v>
      </c>
      <c r="Q46" s="29">
        <f t="shared" si="31"/>
        <v>0</v>
      </c>
      <c r="R46" s="16"/>
      <c r="S46" s="9"/>
    </row>
    <row r="47" spans="1:19">
      <c r="A47" s="10"/>
      <c r="B47" s="23"/>
      <c r="C47" s="24"/>
      <c r="D47" s="21" t="s">
        <v>168</v>
      </c>
      <c r="E47" s="21"/>
      <c r="F47" s="66"/>
      <c r="G47" s="66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6"/>
      <c r="S47" s="9"/>
    </row>
    <row r="48" spans="1:19">
      <c r="A48" s="10"/>
      <c r="B48" s="23"/>
      <c r="C48" s="24" t="s">
        <v>71</v>
      </c>
      <c r="D48" s="20"/>
      <c r="E48" s="21"/>
      <c r="F48" s="66"/>
      <c r="G48" s="66"/>
      <c r="H48" s="29">
        <f>+H16+H22+H28+H34+H40+H46+H47</f>
        <v>0</v>
      </c>
      <c r="I48" s="29">
        <f t="shared" ref="I48:Q48" si="32">+I16+I22+I28+I34+I40+I46+I47</f>
        <v>0</v>
      </c>
      <c r="J48" s="29">
        <f t="shared" si="32"/>
        <v>0</v>
      </c>
      <c r="K48" s="29">
        <f t="shared" si="32"/>
        <v>0</v>
      </c>
      <c r="L48" s="29">
        <f t="shared" si="32"/>
        <v>0</v>
      </c>
      <c r="M48" s="29">
        <f t="shared" si="32"/>
        <v>0</v>
      </c>
      <c r="N48" s="29">
        <f t="shared" si="32"/>
        <v>0</v>
      </c>
      <c r="O48" s="29">
        <f t="shared" si="32"/>
        <v>0</v>
      </c>
      <c r="P48" s="29">
        <f t="shared" si="32"/>
        <v>0</v>
      </c>
      <c r="Q48" s="29">
        <f t="shared" si="32"/>
        <v>0</v>
      </c>
      <c r="R48" s="16"/>
      <c r="S48" s="9"/>
    </row>
    <row r="49" spans="1:19">
      <c r="A49" s="10"/>
      <c r="B49" s="12" t="s">
        <v>73</v>
      </c>
      <c r="C49" s="21"/>
      <c r="D49" s="21"/>
      <c r="E49" s="21"/>
      <c r="F49" s="66"/>
      <c r="G49" s="66"/>
      <c r="H49" s="29">
        <f t="shared" ref="H49:Q49" si="33">+H9+H10+H13+H48</f>
        <v>0</v>
      </c>
      <c r="I49" s="29">
        <f t="shared" si="33"/>
        <v>0</v>
      </c>
      <c r="J49" s="29">
        <f t="shared" si="33"/>
        <v>0</v>
      </c>
      <c r="K49" s="29">
        <f t="shared" si="33"/>
        <v>0</v>
      </c>
      <c r="L49" s="29">
        <f t="shared" si="33"/>
        <v>0</v>
      </c>
      <c r="M49" s="29">
        <f t="shared" si="33"/>
        <v>0</v>
      </c>
      <c r="N49" s="29">
        <f t="shared" si="33"/>
        <v>0</v>
      </c>
      <c r="O49" s="29">
        <f t="shared" si="33"/>
        <v>0</v>
      </c>
      <c r="P49" s="29">
        <f t="shared" si="33"/>
        <v>0</v>
      </c>
      <c r="Q49" s="29">
        <f t="shared" si="33"/>
        <v>0</v>
      </c>
      <c r="R49" s="16"/>
      <c r="S49" s="9"/>
    </row>
    <row r="50" spans="1:19" ht="15.6">
      <c r="A50" s="10"/>
      <c r="B50" s="20" t="s">
        <v>167</v>
      </c>
      <c r="C50" s="21"/>
      <c r="D50" s="21"/>
      <c r="E50" s="21"/>
      <c r="F50" s="66"/>
      <c r="G50" s="66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6"/>
      <c r="S50" s="9"/>
    </row>
    <row r="51" spans="1:19">
      <c r="A51" s="10"/>
      <c r="B51" s="8" t="s">
        <v>147</v>
      </c>
      <c r="C51" s="8"/>
      <c r="D51" s="8"/>
      <c r="E51" s="8"/>
      <c r="F51" s="8"/>
      <c r="G51" s="8"/>
      <c r="H51" s="8"/>
      <c r="I51" s="8"/>
      <c r="S51" s="9"/>
    </row>
    <row r="52" spans="1:19">
      <c r="A52" s="10"/>
      <c r="B52" s="8" t="s">
        <v>195</v>
      </c>
      <c r="C52" s="8"/>
      <c r="D52" s="8"/>
      <c r="E52" s="8"/>
      <c r="F52" s="8"/>
      <c r="G52" s="8"/>
      <c r="H52" s="8"/>
      <c r="I52" s="8"/>
      <c r="S52" s="9"/>
    </row>
    <row r="53" spans="1:19">
      <c r="A53" s="10"/>
      <c r="B53" s="7" t="s">
        <v>196</v>
      </c>
      <c r="C53" s="8"/>
      <c r="D53" s="8"/>
      <c r="E53" s="8"/>
      <c r="F53" s="8"/>
      <c r="G53" s="8"/>
      <c r="H53" s="8"/>
      <c r="I53" s="8"/>
      <c r="S53" s="9"/>
    </row>
    <row r="54" spans="1:19">
      <c r="A54" s="10"/>
      <c r="B54" s="7" t="s">
        <v>197</v>
      </c>
      <c r="C54" s="18"/>
      <c r="D54" s="18"/>
      <c r="E54" s="18"/>
      <c r="F54" s="18"/>
      <c r="G54" s="18"/>
      <c r="H54" s="8"/>
      <c r="I54" s="8"/>
      <c r="S54" s="9"/>
    </row>
    <row r="55" spans="1:19" s="85" customFormat="1" ht="12" customHeight="1">
      <c r="A55" s="84"/>
      <c r="B55" s="209" t="s">
        <v>219</v>
      </c>
      <c r="C55" s="210"/>
      <c r="D55" s="210"/>
      <c r="E55" s="210"/>
      <c r="F55" s="210"/>
      <c r="G55" s="210"/>
      <c r="H55" s="11"/>
      <c r="I55" s="11"/>
      <c r="S55" s="128"/>
    </row>
    <row r="56" spans="1:19" ht="12" customHeight="1">
      <c r="A56" s="10"/>
      <c r="B56" s="11" t="s">
        <v>198</v>
      </c>
      <c r="C56" s="11"/>
      <c r="D56" s="11"/>
      <c r="E56" s="11"/>
      <c r="F56" s="11"/>
      <c r="G56" s="11"/>
      <c r="H56" s="8"/>
      <c r="I56" s="8"/>
      <c r="S56" s="9"/>
    </row>
    <row r="57" spans="1:19" ht="12" customHeight="1">
      <c r="A57" s="10"/>
      <c r="B57" s="8"/>
      <c r="C57" s="11"/>
      <c r="D57" s="11"/>
      <c r="E57" s="11"/>
      <c r="F57" s="11"/>
      <c r="G57" s="11"/>
      <c r="H57" s="8"/>
      <c r="I57" s="8"/>
      <c r="S57" s="9"/>
    </row>
    <row r="58" spans="1:19">
      <c r="A58" s="10"/>
      <c r="B58" s="11"/>
      <c r="C58" s="11"/>
      <c r="D58" s="11"/>
      <c r="E58" s="11"/>
      <c r="F58" s="11"/>
      <c r="G58" s="11"/>
      <c r="H58" s="8"/>
      <c r="I58" s="8"/>
      <c r="S58" s="9"/>
    </row>
    <row r="59" spans="1:19">
      <c r="A59" s="10"/>
      <c r="B59" s="8" t="s">
        <v>120</v>
      </c>
      <c r="C59" s="8"/>
      <c r="D59" s="8"/>
      <c r="E59" s="8"/>
      <c r="F59" s="8"/>
      <c r="G59" s="8"/>
      <c r="H59" s="8"/>
      <c r="I59" s="8"/>
      <c r="S59" s="9"/>
    </row>
    <row r="60" spans="1:19">
      <c r="A60" s="10"/>
      <c r="B60" s="111" t="s">
        <v>118</v>
      </c>
      <c r="C60" s="46"/>
      <c r="D60" s="46"/>
      <c r="E60" s="46"/>
      <c r="F60" s="46"/>
      <c r="G60" s="46"/>
      <c r="H60" s="221" t="s">
        <v>119</v>
      </c>
      <c r="I60" s="222"/>
      <c r="J60" s="222"/>
      <c r="K60" s="222"/>
      <c r="L60" s="222"/>
      <c r="M60" s="222"/>
      <c r="N60" s="222"/>
      <c r="O60" s="222"/>
      <c r="P60" s="222"/>
      <c r="Q60" s="222"/>
      <c r="R60" s="223"/>
      <c r="S60" s="9"/>
    </row>
    <row r="61" spans="1:19">
      <c r="A61" s="10"/>
      <c r="B61" s="112"/>
      <c r="C61" s="65"/>
      <c r="D61" s="65"/>
      <c r="E61" s="65"/>
      <c r="F61" s="65"/>
      <c r="G61" s="65"/>
      <c r="H61" s="227"/>
      <c r="I61" s="228"/>
      <c r="J61" s="228"/>
      <c r="K61" s="228"/>
      <c r="L61" s="228"/>
      <c r="M61" s="228"/>
      <c r="N61" s="228"/>
      <c r="O61" s="228"/>
      <c r="P61" s="228"/>
      <c r="Q61" s="228"/>
      <c r="R61" s="229"/>
      <c r="S61" s="9"/>
    </row>
    <row r="62" spans="1:19">
      <c r="A62" s="10"/>
      <c r="B62" s="113"/>
      <c r="C62" s="114"/>
      <c r="D62" s="114"/>
      <c r="E62" s="114"/>
      <c r="F62" s="114"/>
      <c r="G62" s="114"/>
      <c r="H62" s="162" t="s">
        <v>173</v>
      </c>
      <c r="I62" s="162" t="s">
        <v>174</v>
      </c>
      <c r="J62" s="162" t="s">
        <v>175</v>
      </c>
      <c r="K62" s="162" t="s">
        <v>176</v>
      </c>
      <c r="L62" s="162" t="s">
        <v>177</v>
      </c>
      <c r="M62" s="162" t="s">
        <v>178</v>
      </c>
      <c r="N62" s="162" t="s">
        <v>179</v>
      </c>
      <c r="O62" s="162" t="s">
        <v>180</v>
      </c>
      <c r="P62" s="162" t="s">
        <v>181</v>
      </c>
      <c r="Q62" s="162" t="s">
        <v>215</v>
      </c>
      <c r="R62" s="116" t="s">
        <v>206</v>
      </c>
      <c r="S62" s="9"/>
    </row>
    <row r="63" spans="1:19" ht="15.6" customHeight="1">
      <c r="A63" s="10"/>
      <c r="B63" s="19" t="s">
        <v>205</v>
      </c>
      <c r="C63" s="21"/>
      <c r="D63" s="21"/>
      <c r="E63" s="21"/>
      <c r="F63" s="21"/>
      <c r="G63" s="21"/>
      <c r="H63" s="29">
        <f t="shared" ref="H63:Q63" si="34">SUM(H64:H64)</f>
        <v>0</v>
      </c>
      <c r="I63" s="29">
        <f t="shared" si="34"/>
        <v>0</v>
      </c>
      <c r="J63" s="29">
        <f t="shared" si="34"/>
        <v>0</v>
      </c>
      <c r="K63" s="29">
        <f t="shared" si="34"/>
        <v>0</v>
      </c>
      <c r="L63" s="29">
        <f t="shared" si="34"/>
        <v>0</v>
      </c>
      <c r="M63" s="29">
        <f t="shared" si="34"/>
        <v>0</v>
      </c>
      <c r="N63" s="29">
        <f t="shared" si="34"/>
        <v>0</v>
      </c>
      <c r="O63" s="29">
        <f t="shared" si="34"/>
        <v>0</v>
      </c>
      <c r="P63" s="29">
        <f t="shared" si="34"/>
        <v>0</v>
      </c>
      <c r="Q63" s="29">
        <f t="shared" si="34"/>
        <v>0</v>
      </c>
      <c r="R63" s="29">
        <f>SUM(H63:Q63)</f>
        <v>0</v>
      </c>
      <c r="S63" s="9"/>
    </row>
    <row r="64" spans="1:19" ht="15.6" customHeight="1">
      <c r="A64" s="10"/>
      <c r="B64" s="23"/>
      <c r="C64" s="21" t="s">
        <v>139</v>
      </c>
      <c r="D64" s="21"/>
      <c r="E64" s="21"/>
      <c r="F64" s="21"/>
      <c r="G64" s="21"/>
      <c r="H64" s="29">
        <f>H7*(0.451-H$50)</f>
        <v>0</v>
      </c>
      <c r="I64" s="29">
        <f t="shared" ref="I64:Q64" si="35">I7*(0.451-I$50)</f>
        <v>0</v>
      </c>
      <c r="J64" s="29">
        <f t="shared" si="35"/>
        <v>0</v>
      </c>
      <c r="K64" s="29">
        <f t="shared" si="35"/>
        <v>0</v>
      </c>
      <c r="L64" s="29">
        <f t="shared" si="35"/>
        <v>0</v>
      </c>
      <c r="M64" s="29">
        <f t="shared" si="35"/>
        <v>0</v>
      </c>
      <c r="N64" s="29">
        <f t="shared" si="35"/>
        <v>0</v>
      </c>
      <c r="O64" s="29">
        <f t="shared" si="35"/>
        <v>0</v>
      </c>
      <c r="P64" s="29">
        <f t="shared" si="35"/>
        <v>0</v>
      </c>
      <c r="Q64" s="29">
        <f t="shared" si="35"/>
        <v>0</v>
      </c>
      <c r="R64" s="29">
        <f>SUM(H64:Q64)</f>
        <v>0</v>
      </c>
      <c r="S64" s="9"/>
    </row>
    <row r="65" spans="1:19" ht="15.6" customHeight="1">
      <c r="A65" s="10"/>
      <c r="B65" s="20" t="s">
        <v>218</v>
      </c>
      <c r="C65" s="21"/>
      <c r="D65" s="21"/>
      <c r="E65" s="21"/>
      <c r="F65" s="21"/>
      <c r="G65" s="21"/>
      <c r="H65" s="29">
        <f>H49</f>
        <v>0</v>
      </c>
      <c r="I65" s="29">
        <f t="shared" ref="I65:Q65" si="36">I49</f>
        <v>0</v>
      </c>
      <c r="J65" s="29">
        <f t="shared" si="36"/>
        <v>0</v>
      </c>
      <c r="K65" s="29">
        <f t="shared" si="36"/>
        <v>0</v>
      </c>
      <c r="L65" s="29">
        <f t="shared" si="36"/>
        <v>0</v>
      </c>
      <c r="M65" s="29">
        <f t="shared" si="36"/>
        <v>0</v>
      </c>
      <c r="N65" s="29">
        <f t="shared" si="36"/>
        <v>0</v>
      </c>
      <c r="O65" s="29">
        <f t="shared" si="36"/>
        <v>0</v>
      </c>
      <c r="P65" s="29">
        <f t="shared" si="36"/>
        <v>0</v>
      </c>
      <c r="Q65" s="29">
        <f t="shared" si="36"/>
        <v>0</v>
      </c>
      <c r="R65" s="29"/>
      <c r="S65" s="9"/>
    </row>
    <row r="66" spans="1:19" ht="15.6" customHeight="1">
      <c r="A66" s="10"/>
      <c r="B66" s="20" t="s">
        <v>217</v>
      </c>
      <c r="C66" s="21"/>
      <c r="D66" s="21"/>
      <c r="E66" s="21"/>
      <c r="F66" s="21"/>
      <c r="G66" s="21"/>
      <c r="H66" s="29">
        <f>(H14+H34+H40)</f>
        <v>0</v>
      </c>
      <c r="I66" s="29">
        <f t="shared" ref="I66:Q66" si="37">(I14+I34+I40)</f>
        <v>0</v>
      </c>
      <c r="J66" s="29">
        <f t="shared" si="37"/>
        <v>0</v>
      </c>
      <c r="K66" s="29">
        <f t="shared" si="37"/>
        <v>0</v>
      </c>
      <c r="L66" s="29">
        <f t="shared" si="37"/>
        <v>0</v>
      </c>
      <c r="M66" s="29">
        <f t="shared" si="37"/>
        <v>0</v>
      </c>
      <c r="N66" s="29">
        <f t="shared" si="37"/>
        <v>0</v>
      </c>
      <c r="O66" s="29">
        <f t="shared" si="37"/>
        <v>0</v>
      </c>
      <c r="P66" s="29">
        <f t="shared" si="37"/>
        <v>0</v>
      </c>
      <c r="Q66" s="29">
        <f t="shared" si="37"/>
        <v>0</v>
      </c>
      <c r="R66" s="106">
        <f>SUM(H66:Q66)</f>
        <v>0</v>
      </c>
      <c r="S66" s="9"/>
    </row>
    <row r="67" spans="1:19" ht="15.6" customHeight="1">
      <c r="A67" s="10"/>
      <c r="B67" s="12" t="s">
        <v>216</v>
      </c>
      <c r="C67" s="13"/>
      <c r="D67" s="21"/>
      <c r="E67" s="21"/>
      <c r="F67" s="21"/>
      <c r="G67" s="21"/>
      <c r="H67" s="29">
        <f>H16+SUMIF($F$23:$F$27,"市内",H23:H27)+SUMIF($F$29:$F$33,"市内",H29:H33)+SUMIF($F$35:$F$39,"市内",H35:H39)+SUMIF($F$41:$F$45,"市内",H41:H45)</f>
        <v>0</v>
      </c>
      <c r="I67" s="29">
        <f t="shared" ref="I67:Q67" si="38">I16+SUMIF($F$23:$F$27,"市内",I23:I27)+SUMIF($F$29:$F$33,"市内",I29:I33)+SUMIF($F$35:$F$39,"市内",I35:I39)+SUMIF($F$41:$F$45,"市内",I41:I45)</f>
        <v>0</v>
      </c>
      <c r="J67" s="29">
        <f t="shared" si="38"/>
        <v>0</v>
      </c>
      <c r="K67" s="29">
        <f t="shared" si="38"/>
        <v>0</v>
      </c>
      <c r="L67" s="29">
        <f t="shared" si="38"/>
        <v>0</v>
      </c>
      <c r="M67" s="29">
        <f t="shared" si="38"/>
        <v>0</v>
      </c>
      <c r="N67" s="29">
        <f t="shared" si="38"/>
        <v>0</v>
      </c>
      <c r="O67" s="29">
        <f t="shared" si="38"/>
        <v>0</v>
      </c>
      <c r="P67" s="29">
        <f t="shared" si="38"/>
        <v>0</v>
      </c>
      <c r="Q67" s="29">
        <f t="shared" si="38"/>
        <v>0</v>
      </c>
      <c r="R67" s="29">
        <f>SUM(H67:Q67)</f>
        <v>0</v>
      </c>
      <c r="S67" s="9"/>
    </row>
    <row r="68" spans="1:19">
      <c r="A68" s="27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4"/>
    </row>
  </sheetData>
  <mergeCells count="5">
    <mergeCell ref="B4:E6"/>
    <mergeCell ref="F4:F6"/>
    <mergeCell ref="G4:G6"/>
    <mergeCell ref="H4:R5"/>
    <mergeCell ref="H60:R61"/>
  </mergeCells>
  <phoneticPr fontId="2"/>
  <pageMargins left="0.70866141732283472" right="0.51181102362204722" top="0.35433070866141736" bottom="0.35433070866141736" header="0.31496062992125984" footer="0.11811023622047245"/>
  <pageSetup paperSize="8" scale="86" orientation="landscape" r:id="rId1"/>
  <headerFooter>
    <oddHeader xml:space="preserve">&amp;R&amp;14
</oddHeader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リスト!$B$2:$B$4</xm:f>
          </x14:formula1>
          <xm:sqref>F14:F15 F23:F27 F35:F39 F17:F21 F41:F45 F29:F33</xm:sqref>
        </x14:dataValidation>
        <x14:dataValidation type="list" allowBlank="1" showInputMessage="1" showErrorMessage="1">
          <x14:formula1>
            <xm:f>リスト!$C$2:$C$7</xm:f>
          </x14:formula1>
          <xm:sqref>G14:G15 G23:G27 G35:G39 G17:G21 G41:G45 G29:G33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69"/>
  <sheetViews>
    <sheetView showGridLines="0" topLeftCell="I1" zoomScale="90" zoomScaleNormal="90" zoomScaleSheetLayoutView="55" zoomScalePageLayoutView="76" workbookViewId="0">
      <selection activeCell="V11" sqref="V11"/>
    </sheetView>
  </sheetViews>
  <sheetFormatPr defaultColWidth="9.109375" defaultRowHeight="12"/>
  <cols>
    <col min="1" max="1" width="4.109375" style="5" customWidth="1"/>
    <col min="2" max="2" width="6.88671875" style="5" customWidth="1"/>
    <col min="3" max="3" width="34" style="5" customWidth="1"/>
    <col min="4" max="4" width="8.44140625" style="5" customWidth="1"/>
    <col min="5" max="5" width="12.5546875" style="5" bestFit="1" customWidth="1"/>
    <col min="6" max="6" width="13" style="5" bestFit="1" customWidth="1"/>
    <col min="7" max="7" width="11" style="5" bestFit="1" customWidth="1"/>
    <col min="8" max="9" width="11" style="5" customWidth="1"/>
    <col min="10" max="11" width="11" style="5" bestFit="1" customWidth="1"/>
    <col min="12" max="12" width="11.88671875" style="5" customWidth="1"/>
    <col min="13" max="13" width="13.5546875" style="5" customWidth="1"/>
    <col min="14" max="18" width="15.6640625" style="5" customWidth="1"/>
    <col min="19" max="23" width="16.77734375" style="5" customWidth="1"/>
    <col min="24" max="24" width="4.109375" style="5" customWidth="1"/>
    <col min="25" max="16384" width="9.109375" style="5"/>
  </cols>
  <sheetData>
    <row r="1" spans="1:24" ht="29.25" customHeight="1">
      <c r="A1" s="122"/>
      <c r="B1" s="195" t="str">
        <f ca="1">RIGHT(CELL("filename",A1),LEN(CELL("filename",A1))-FIND("]",CELL("filename",A1)))</f>
        <v>様式4-8_事業効果オ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48" t="s">
        <v>224</v>
      </c>
      <c r="X1" s="22"/>
    </row>
    <row r="2" spans="1:24" ht="15.6" customHeight="1">
      <c r="A2" s="1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X2" s="9"/>
    </row>
    <row r="3" spans="1:24" ht="15.6" customHeight="1">
      <c r="A3" s="10"/>
      <c r="B3" s="8" t="s">
        <v>170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3"/>
      <c r="X3" s="9"/>
    </row>
    <row r="4" spans="1:24" ht="31.8" customHeight="1">
      <c r="A4" s="10"/>
      <c r="B4" s="78" t="s">
        <v>169</v>
      </c>
      <c r="C4" s="79"/>
      <c r="D4" s="79"/>
      <c r="E4" s="79"/>
      <c r="F4" s="80"/>
      <c r="G4" s="75" t="s">
        <v>105</v>
      </c>
      <c r="H4" s="76"/>
      <c r="I4" s="76"/>
      <c r="J4" s="76"/>
      <c r="K4" s="76"/>
      <c r="L4" s="76"/>
      <c r="M4" s="77"/>
      <c r="N4" s="192" t="s">
        <v>122</v>
      </c>
      <c r="O4" s="193"/>
      <c r="P4" s="193"/>
      <c r="Q4" s="193"/>
      <c r="R4" s="193"/>
      <c r="S4" s="193"/>
      <c r="T4" s="193"/>
      <c r="U4" s="193"/>
      <c r="V4" s="193"/>
      <c r="W4" s="194"/>
      <c r="X4" s="9"/>
    </row>
    <row r="5" spans="1:24" s="15" customFormat="1" ht="39.6" customHeight="1">
      <c r="A5" s="63"/>
      <c r="B5" s="72" t="s">
        <v>76</v>
      </c>
      <c r="C5" s="72" t="s">
        <v>95</v>
      </c>
      <c r="D5" s="73" t="s">
        <v>101</v>
      </c>
      <c r="E5" s="74" t="s">
        <v>107</v>
      </c>
      <c r="F5" s="74" t="s">
        <v>97</v>
      </c>
      <c r="G5" s="68" t="s">
        <v>104</v>
      </c>
      <c r="H5" s="68" t="s">
        <v>106</v>
      </c>
      <c r="I5" s="68" t="s">
        <v>103</v>
      </c>
      <c r="J5" s="69" t="s">
        <v>100</v>
      </c>
      <c r="K5" s="69" t="s">
        <v>99</v>
      </c>
      <c r="L5" s="69" t="s">
        <v>98</v>
      </c>
      <c r="M5" s="68" t="s">
        <v>102</v>
      </c>
      <c r="N5" s="162" t="s">
        <v>173</v>
      </c>
      <c r="O5" s="162" t="s">
        <v>174</v>
      </c>
      <c r="P5" s="162" t="s">
        <v>175</v>
      </c>
      <c r="Q5" s="162" t="s">
        <v>176</v>
      </c>
      <c r="R5" s="162" t="s">
        <v>177</v>
      </c>
      <c r="S5" s="162" t="s">
        <v>178</v>
      </c>
      <c r="T5" s="162" t="s">
        <v>179</v>
      </c>
      <c r="U5" s="162" t="s">
        <v>180</v>
      </c>
      <c r="V5" s="162" t="s">
        <v>181</v>
      </c>
      <c r="W5" s="162" t="s">
        <v>215</v>
      </c>
      <c r="X5" s="127"/>
    </row>
    <row r="6" spans="1:24" ht="18.600000000000001" customHeight="1">
      <c r="A6" s="10"/>
      <c r="B6" s="28">
        <v>1</v>
      </c>
      <c r="C6" s="16"/>
      <c r="D6" s="29"/>
      <c r="E6" s="29"/>
      <c r="F6" s="29"/>
      <c r="G6" s="189"/>
      <c r="H6" s="190"/>
      <c r="I6" s="191"/>
      <c r="J6" s="191"/>
      <c r="K6" s="190"/>
      <c r="L6" s="190"/>
      <c r="M6" s="29">
        <f>F6-L6</f>
        <v>0</v>
      </c>
      <c r="N6" s="104" t="str">
        <f>IF($G6="","-",IF($G6&lt;=N$5,$M6,0))</f>
        <v>-</v>
      </c>
      <c r="O6" s="104" t="str">
        <f>IF($G6="","-",IF($G6&lt;=O$5,$M6,0))</f>
        <v>-</v>
      </c>
      <c r="P6" s="104" t="str">
        <f>IF($G6="","-",IF($G6&lt;=P$5,$M6,0))</f>
        <v>-</v>
      </c>
      <c r="Q6" s="104" t="str">
        <f t="shared" ref="N6:W27" si="0">IF($G6="","-",IF($G6&lt;=Q$5,$M6,0))</f>
        <v>-</v>
      </c>
      <c r="R6" s="104" t="str">
        <f t="shared" si="0"/>
        <v>-</v>
      </c>
      <c r="S6" s="104" t="str">
        <f t="shared" si="0"/>
        <v>-</v>
      </c>
      <c r="T6" s="104" t="str">
        <f t="shared" si="0"/>
        <v>-</v>
      </c>
      <c r="U6" s="104" t="str">
        <f t="shared" si="0"/>
        <v>-</v>
      </c>
      <c r="V6" s="104" t="str">
        <f t="shared" si="0"/>
        <v>-</v>
      </c>
      <c r="W6" s="104" t="str">
        <f t="shared" si="0"/>
        <v>-</v>
      </c>
      <c r="X6" s="9"/>
    </row>
    <row r="7" spans="1:24" ht="18.600000000000001" customHeight="1">
      <c r="A7" s="10"/>
      <c r="B7" s="28">
        <v>2</v>
      </c>
      <c r="C7" s="16"/>
      <c r="D7" s="29"/>
      <c r="E7" s="29"/>
      <c r="F7" s="29"/>
      <c r="G7" s="189"/>
      <c r="H7" s="190"/>
      <c r="I7" s="191"/>
      <c r="J7" s="191"/>
      <c r="K7" s="190"/>
      <c r="L7" s="190"/>
      <c r="M7" s="29">
        <f t="shared" ref="M7:M55" si="1">F7-L7</f>
        <v>0</v>
      </c>
      <c r="N7" s="106" t="str">
        <f t="shared" si="0"/>
        <v>-</v>
      </c>
      <c r="O7" s="106" t="str">
        <f t="shared" si="0"/>
        <v>-</v>
      </c>
      <c r="P7" s="104" t="str">
        <f t="shared" si="0"/>
        <v>-</v>
      </c>
      <c r="Q7" s="104" t="str">
        <f t="shared" si="0"/>
        <v>-</v>
      </c>
      <c r="R7" s="104" t="str">
        <f t="shared" si="0"/>
        <v>-</v>
      </c>
      <c r="S7" s="104" t="str">
        <f t="shared" si="0"/>
        <v>-</v>
      </c>
      <c r="T7" s="104" t="str">
        <f t="shared" si="0"/>
        <v>-</v>
      </c>
      <c r="U7" s="104" t="str">
        <f t="shared" si="0"/>
        <v>-</v>
      </c>
      <c r="V7" s="104" t="str">
        <f t="shared" si="0"/>
        <v>-</v>
      </c>
      <c r="W7" s="104" t="str">
        <f t="shared" si="0"/>
        <v>-</v>
      </c>
      <c r="X7" s="9"/>
    </row>
    <row r="8" spans="1:24" s="85" customFormat="1" ht="18.600000000000001" customHeight="1">
      <c r="A8" s="84"/>
      <c r="B8" s="28">
        <v>3</v>
      </c>
      <c r="C8" s="16"/>
      <c r="D8" s="29"/>
      <c r="E8" s="29"/>
      <c r="F8" s="29"/>
      <c r="G8" s="189"/>
      <c r="H8" s="190"/>
      <c r="I8" s="191"/>
      <c r="J8" s="191"/>
      <c r="K8" s="190"/>
      <c r="L8" s="190"/>
      <c r="M8" s="29">
        <f t="shared" si="1"/>
        <v>0</v>
      </c>
      <c r="N8" s="107" t="str">
        <f t="shared" si="0"/>
        <v>-</v>
      </c>
      <c r="O8" s="107" t="str">
        <f t="shared" si="0"/>
        <v>-</v>
      </c>
      <c r="P8" s="108" t="str">
        <f t="shared" si="0"/>
        <v>-</v>
      </c>
      <c r="Q8" s="108" t="str">
        <f t="shared" si="0"/>
        <v>-</v>
      </c>
      <c r="R8" s="108" t="str">
        <f t="shared" si="0"/>
        <v>-</v>
      </c>
      <c r="S8" s="108" t="str">
        <f t="shared" si="0"/>
        <v>-</v>
      </c>
      <c r="T8" s="108" t="str">
        <f t="shared" si="0"/>
        <v>-</v>
      </c>
      <c r="U8" s="108" t="str">
        <f t="shared" si="0"/>
        <v>-</v>
      </c>
      <c r="V8" s="108" t="str">
        <f t="shared" si="0"/>
        <v>-</v>
      </c>
      <c r="W8" s="108" t="str">
        <f t="shared" si="0"/>
        <v>-</v>
      </c>
      <c r="X8" s="128"/>
    </row>
    <row r="9" spans="1:24" s="85" customFormat="1" ht="18.600000000000001" customHeight="1">
      <c r="A9" s="84"/>
      <c r="B9" s="28">
        <v>4</v>
      </c>
      <c r="C9" s="16"/>
      <c r="D9" s="29"/>
      <c r="E9" s="29"/>
      <c r="F9" s="29"/>
      <c r="G9" s="189"/>
      <c r="H9" s="190"/>
      <c r="I9" s="191"/>
      <c r="J9" s="191"/>
      <c r="K9" s="190"/>
      <c r="L9" s="190"/>
      <c r="M9" s="29">
        <f t="shared" si="1"/>
        <v>0</v>
      </c>
      <c r="N9" s="107" t="str">
        <f t="shared" si="0"/>
        <v>-</v>
      </c>
      <c r="O9" s="107" t="str">
        <f t="shared" si="0"/>
        <v>-</v>
      </c>
      <c r="P9" s="108" t="str">
        <f t="shared" si="0"/>
        <v>-</v>
      </c>
      <c r="Q9" s="108" t="str">
        <f t="shared" si="0"/>
        <v>-</v>
      </c>
      <c r="R9" s="108" t="str">
        <f t="shared" si="0"/>
        <v>-</v>
      </c>
      <c r="S9" s="108" t="str">
        <f t="shared" si="0"/>
        <v>-</v>
      </c>
      <c r="T9" s="108" t="str">
        <f t="shared" si="0"/>
        <v>-</v>
      </c>
      <c r="U9" s="108" t="str">
        <f t="shared" si="0"/>
        <v>-</v>
      </c>
      <c r="V9" s="108" t="str">
        <f t="shared" si="0"/>
        <v>-</v>
      </c>
      <c r="W9" s="108" t="str">
        <f t="shared" si="0"/>
        <v>-</v>
      </c>
      <c r="X9" s="128"/>
    </row>
    <row r="10" spans="1:24" s="85" customFormat="1" ht="18.600000000000001" customHeight="1">
      <c r="A10" s="84"/>
      <c r="B10" s="28">
        <v>5</v>
      </c>
      <c r="C10" s="16"/>
      <c r="D10" s="29"/>
      <c r="E10" s="29"/>
      <c r="F10" s="29"/>
      <c r="G10" s="189"/>
      <c r="H10" s="190"/>
      <c r="I10" s="191"/>
      <c r="J10" s="191"/>
      <c r="K10" s="190"/>
      <c r="L10" s="190"/>
      <c r="M10" s="29">
        <f t="shared" si="1"/>
        <v>0</v>
      </c>
      <c r="N10" s="107" t="str">
        <f t="shared" si="0"/>
        <v>-</v>
      </c>
      <c r="O10" s="107" t="str">
        <f t="shared" si="0"/>
        <v>-</v>
      </c>
      <c r="P10" s="108" t="str">
        <f t="shared" si="0"/>
        <v>-</v>
      </c>
      <c r="Q10" s="108" t="str">
        <f t="shared" si="0"/>
        <v>-</v>
      </c>
      <c r="R10" s="108" t="str">
        <f t="shared" si="0"/>
        <v>-</v>
      </c>
      <c r="S10" s="108" t="str">
        <f t="shared" si="0"/>
        <v>-</v>
      </c>
      <c r="T10" s="108" t="str">
        <f t="shared" si="0"/>
        <v>-</v>
      </c>
      <c r="U10" s="108" t="str">
        <f t="shared" si="0"/>
        <v>-</v>
      </c>
      <c r="V10" s="108" t="str">
        <f t="shared" si="0"/>
        <v>-</v>
      </c>
      <c r="W10" s="108" t="str">
        <f t="shared" si="0"/>
        <v>-</v>
      </c>
      <c r="X10" s="128"/>
    </row>
    <row r="11" spans="1:24" ht="18.600000000000001" customHeight="1">
      <c r="A11" s="10"/>
      <c r="B11" s="28">
        <v>6</v>
      </c>
      <c r="C11" s="16"/>
      <c r="D11" s="29"/>
      <c r="E11" s="29"/>
      <c r="F11" s="29"/>
      <c r="G11" s="189"/>
      <c r="H11" s="190"/>
      <c r="I11" s="191"/>
      <c r="J11" s="191"/>
      <c r="K11" s="190"/>
      <c r="L11" s="190"/>
      <c r="M11" s="29">
        <f t="shared" si="1"/>
        <v>0</v>
      </c>
      <c r="N11" s="106" t="str">
        <f t="shared" si="0"/>
        <v>-</v>
      </c>
      <c r="O11" s="106" t="str">
        <f t="shared" si="0"/>
        <v>-</v>
      </c>
      <c r="P11" s="104" t="str">
        <f t="shared" si="0"/>
        <v>-</v>
      </c>
      <c r="Q11" s="104" t="str">
        <f t="shared" si="0"/>
        <v>-</v>
      </c>
      <c r="R11" s="104" t="str">
        <f t="shared" si="0"/>
        <v>-</v>
      </c>
      <c r="S11" s="104" t="str">
        <f t="shared" si="0"/>
        <v>-</v>
      </c>
      <c r="T11" s="104" t="str">
        <f t="shared" si="0"/>
        <v>-</v>
      </c>
      <c r="U11" s="104" t="str">
        <f t="shared" si="0"/>
        <v>-</v>
      </c>
      <c r="V11" s="104" t="str">
        <f t="shared" si="0"/>
        <v>-</v>
      </c>
      <c r="W11" s="104" t="str">
        <f t="shared" si="0"/>
        <v>-</v>
      </c>
      <c r="X11" s="9"/>
    </row>
    <row r="12" spans="1:24" ht="18.600000000000001" customHeight="1">
      <c r="A12" s="10"/>
      <c r="B12" s="28">
        <v>7</v>
      </c>
      <c r="C12" s="16"/>
      <c r="D12" s="29"/>
      <c r="E12" s="29"/>
      <c r="F12" s="29"/>
      <c r="G12" s="189"/>
      <c r="H12" s="190"/>
      <c r="I12" s="191"/>
      <c r="J12" s="191"/>
      <c r="K12" s="190"/>
      <c r="L12" s="190"/>
      <c r="M12" s="29">
        <f t="shared" si="1"/>
        <v>0</v>
      </c>
      <c r="N12" s="106" t="str">
        <f t="shared" si="0"/>
        <v>-</v>
      </c>
      <c r="O12" s="106" t="str">
        <f t="shared" si="0"/>
        <v>-</v>
      </c>
      <c r="P12" s="104" t="str">
        <f t="shared" si="0"/>
        <v>-</v>
      </c>
      <c r="Q12" s="104" t="str">
        <f t="shared" si="0"/>
        <v>-</v>
      </c>
      <c r="R12" s="104" t="str">
        <f t="shared" si="0"/>
        <v>-</v>
      </c>
      <c r="S12" s="104" t="str">
        <f t="shared" si="0"/>
        <v>-</v>
      </c>
      <c r="T12" s="104" t="str">
        <f t="shared" si="0"/>
        <v>-</v>
      </c>
      <c r="U12" s="104" t="str">
        <f t="shared" si="0"/>
        <v>-</v>
      </c>
      <c r="V12" s="104" t="str">
        <f t="shared" si="0"/>
        <v>-</v>
      </c>
      <c r="W12" s="104" t="str">
        <f t="shared" si="0"/>
        <v>-</v>
      </c>
      <c r="X12" s="9"/>
    </row>
    <row r="13" spans="1:24" ht="18.600000000000001" customHeight="1">
      <c r="A13" s="10"/>
      <c r="B13" s="28">
        <v>8</v>
      </c>
      <c r="C13" s="16"/>
      <c r="D13" s="29"/>
      <c r="E13" s="29"/>
      <c r="F13" s="29"/>
      <c r="G13" s="189"/>
      <c r="H13" s="190"/>
      <c r="I13" s="191"/>
      <c r="J13" s="191"/>
      <c r="K13" s="190"/>
      <c r="L13" s="190"/>
      <c r="M13" s="29">
        <f t="shared" si="1"/>
        <v>0</v>
      </c>
      <c r="N13" s="106" t="str">
        <f t="shared" si="0"/>
        <v>-</v>
      </c>
      <c r="O13" s="106" t="str">
        <f t="shared" si="0"/>
        <v>-</v>
      </c>
      <c r="P13" s="104" t="str">
        <f t="shared" si="0"/>
        <v>-</v>
      </c>
      <c r="Q13" s="104" t="str">
        <f t="shared" si="0"/>
        <v>-</v>
      </c>
      <c r="R13" s="104" t="str">
        <f t="shared" si="0"/>
        <v>-</v>
      </c>
      <c r="S13" s="104" t="str">
        <f t="shared" si="0"/>
        <v>-</v>
      </c>
      <c r="T13" s="104" t="str">
        <f t="shared" si="0"/>
        <v>-</v>
      </c>
      <c r="U13" s="104" t="str">
        <f t="shared" si="0"/>
        <v>-</v>
      </c>
      <c r="V13" s="104" t="str">
        <f t="shared" si="0"/>
        <v>-</v>
      </c>
      <c r="W13" s="104" t="str">
        <f t="shared" si="0"/>
        <v>-</v>
      </c>
      <c r="X13" s="9"/>
    </row>
    <row r="14" spans="1:24" ht="18.600000000000001" customHeight="1">
      <c r="A14" s="10"/>
      <c r="B14" s="28">
        <v>9</v>
      </c>
      <c r="C14" s="16"/>
      <c r="D14" s="29"/>
      <c r="E14" s="29"/>
      <c r="F14" s="29"/>
      <c r="G14" s="189"/>
      <c r="H14" s="190"/>
      <c r="I14" s="191"/>
      <c r="J14" s="191"/>
      <c r="K14" s="190"/>
      <c r="L14" s="190"/>
      <c r="M14" s="29">
        <f t="shared" si="1"/>
        <v>0</v>
      </c>
      <c r="N14" s="106" t="str">
        <f t="shared" si="0"/>
        <v>-</v>
      </c>
      <c r="O14" s="106" t="str">
        <f t="shared" si="0"/>
        <v>-</v>
      </c>
      <c r="P14" s="104" t="str">
        <f t="shared" si="0"/>
        <v>-</v>
      </c>
      <c r="Q14" s="104" t="str">
        <f t="shared" si="0"/>
        <v>-</v>
      </c>
      <c r="R14" s="104" t="str">
        <f t="shared" si="0"/>
        <v>-</v>
      </c>
      <c r="S14" s="104" t="str">
        <f t="shared" si="0"/>
        <v>-</v>
      </c>
      <c r="T14" s="104" t="str">
        <f t="shared" si="0"/>
        <v>-</v>
      </c>
      <c r="U14" s="104" t="str">
        <f t="shared" si="0"/>
        <v>-</v>
      </c>
      <c r="V14" s="104" t="str">
        <f t="shared" si="0"/>
        <v>-</v>
      </c>
      <c r="W14" s="104" t="str">
        <f t="shared" si="0"/>
        <v>-</v>
      </c>
      <c r="X14" s="9"/>
    </row>
    <row r="15" spans="1:24" ht="18.600000000000001" customHeight="1">
      <c r="A15" s="10"/>
      <c r="B15" s="28">
        <v>10</v>
      </c>
      <c r="C15" s="16"/>
      <c r="D15" s="29"/>
      <c r="E15" s="29"/>
      <c r="F15" s="29"/>
      <c r="G15" s="189"/>
      <c r="H15" s="190"/>
      <c r="I15" s="191"/>
      <c r="J15" s="191"/>
      <c r="K15" s="190"/>
      <c r="L15" s="190"/>
      <c r="M15" s="29">
        <f t="shared" si="1"/>
        <v>0</v>
      </c>
      <c r="N15" s="106" t="str">
        <f t="shared" si="0"/>
        <v>-</v>
      </c>
      <c r="O15" s="106" t="str">
        <f t="shared" si="0"/>
        <v>-</v>
      </c>
      <c r="P15" s="104" t="str">
        <f t="shared" si="0"/>
        <v>-</v>
      </c>
      <c r="Q15" s="104" t="str">
        <f t="shared" si="0"/>
        <v>-</v>
      </c>
      <c r="R15" s="104" t="str">
        <f t="shared" si="0"/>
        <v>-</v>
      </c>
      <c r="S15" s="104" t="str">
        <f t="shared" si="0"/>
        <v>-</v>
      </c>
      <c r="T15" s="104" t="str">
        <f t="shared" si="0"/>
        <v>-</v>
      </c>
      <c r="U15" s="104" t="str">
        <f t="shared" si="0"/>
        <v>-</v>
      </c>
      <c r="V15" s="104" t="str">
        <f t="shared" si="0"/>
        <v>-</v>
      </c>
      <c r="W15" s="104" t="str">
        <f t="shared" si="0"/>
        <v>-</v>
      </c>
      <c r="X15" s="9"/>
    </row>
    <row r="16" spans="1:24" ht="18.600000000000001" customHeight="1">
      <c r="A16" s="10"/>
      <c r="B16" s="28">
        <v>11</v>
      </c>
      <c r="C16" s="16"/>
      <c r="D16" s="29"/>
      <c r="E16" s="29"/>
      <c r="F16" s="29"/>
      <c r="G16" s="189"/>
      <c r="H16" s="190"/>
      <c r="I16" s="191"/>
      <c r="J16" s="191"/>
      <c r="K16" s="190"/>
      <c r="L16" s="190"/>
      <c r="M16" s="29">
        <f t="shared" si="1"/>
        <v>0</v>
      </c>
      <c r="N16" s="106" t="str">
        <f t="shared" si="0"/>
        <v>-</v>
      </c>
      <c r="O16" s="106" t="str">
        <f t="shared" si="0"/>
        <v>-</v>
      </c>
      <c r="P16" s="104" t="str">
        <f t="shared" si="0"/>
        <v>-</v>
      </c>
      <c r="Q16" s="104" t="str">
        <f t="shared" si="0"/>
        <v>-</v>
      </c>
      <c r="R16" s="104" t="str">
        <f t="shared" si="0"/>
        <v>-</v>
      </c>
      <c r="S16" s="104" t="str">
        <f t="shared" si="0"/>
        <v>-</v>
      </c>
      <c r="T16" s="104" t="str">
        <f t="shared" si="0"/>
        <v>-</v>
      </c>
      <c r="U16" s="104" t="str">
        <f t="shared" si="0"/>
        <v>-</v>
      </c>
      <c r="V16" s="104" t="str">
        <f t="shared" si="0"/>
        <v>-</v>
      </c>
      <c r="W16" s="104" t="str">
        <f t="shared" si="0"/>
        <v>-</v>
      </c>
      <c r="X16" s="9"/>
    </row>
    <row r="17" spans="1:24" ht="18.600000000000001" customHeight="1">
      <c r="A17" s="10"/>
      <c r="B17" s="28">
        <v>12</v>
      </c>
      <c r="C17" s="16"/>
      <c r="D17" s="29"/>
      <c r="E17" s="29"/>
      <c r="F17" s="29"/>
      <c r="G17" s="189"/>
      <c r="H17" s="190"/>
      <c r="I17" s="191"/>
      <c r="J17" s="191"/>
      <c r="K17" s="190"/>
      <c r="L17" s="190"/>
      <c r="M17" s="29">
        <f t="shared" si="1"/>
        <v>0</v>
      </c>
      <c r="N17" s="106" t="str">
        <f t="shared" si="0"/>
        <v>-</v>
      </c>
      <c r="O17" s="106" t="str">
        <f t="shared" si="0"/>
        <v>-</v>
      </c>
      <c r="P17" s="104" t="str">
        <f t="shared" si="0"/>
        <v>-</v>
      </c>
      <c r="Q17" s="104" t="str">
        <f t="shared" si="0"/>
        <v>-</v>
      </c>
      <c r="R17" s="104" t="str">
        <f t="shared" si="0"/>
        <v>-</v>
      </c>
      <c r="S17" s="104" t="str">
        <f t="shared" si="0"/>
        <v>-</v>
      </c>
      <c r="T17" s="104" t="str">
        <f t="shared" si="0"/>
        <v>-</v>
      </c>
      <c r="U17" s="104" t="str">
        <f t="shared" si="0"/>
        <v>-</v>
      </c>
      <c r="V17" s="104" t="str">
        <f t="shared" si="0"/>
        <v>-</v>
      </c>
      <c r="W17" s="104" t="str">
        <f t="shared" si="0"/>
        <v>-</v>
      </c>
      <c r="X17" s="9"/>
    </row>
    <row r="18" spans="1:24" ht="18.600000000000001" customHeight="1">
      <c r="A18" s="10"/>
      <c r="B18" s="28">
        <v>13</v>
      </c>
      <c r="C18" s="16"/>
      <c r="D18" s="29"/>
      <c r="E18" s="29"/>
      <c r="F18" s="29"/>
      <c r="G18" s="189"/>
      <c r="H18" s="190"/>
      <c r="I18" s="191"/>
      <c r="J18" s="191"/>
      <c r="K18" s="190"/>
      <c r="L18" s="190"/>
      <c r="M18" s="29">
        <f t="shared" si="1"/>
        <v>0</v>
      </c>
      <c r="N18" s="106" t="str">
        <f t="shared" si="0"/>
        <v>-</v>
      </c>
      <c r="O18" s="106" t="str">
        <f t="shared" si="0"/>
        <v>-</v>
      </c>
      <c r="P18" s="104" t="str">
        <f t="shared" si="0"/>
        <v>-</v>
      </c>
      <c r="Q18" s="104" t="str">
        <f t="shared" si="0"/>
        <v>-</v>
      </c>
      <c r="R18" s="104" t="str">
        <f t="shared" si="0"/>
        <v>-</v>
      </c>
      <c r="S18" s="104" t="str">
        <f t="shared" si="0"/>
        <v>-</v>
      </c>
      <c r="T18" s="104" t="str">
        <f t="shared" si="0"/>
        <v>-</v>
      </c>
      <c r="U18" s="104" t="str">
        <f t="shared" si="0"/>
        <v>-</v>
      </c>
      <c r="V18" s="104" t="str">
        <f t="shared" si="0"/>
        <v>-</v>
      </c>
      <c r="W18" s="104" t="str">
        <f t="shared" si="0"/>
        <v>-</v>
      </c>
      <c r="X18" s="9"/>
    </row>
    <row r="19" spans="1:24" ht="18.600000000000001" customHeight="1">
      <c r="A19" s="10"/>
      <c r="B19" s="28">
        <v>14</v>
      </c>
      <c r="C19" s="16"/>
      <c r="D19" s="29"/>
      <c r="E19" s="29"/>
      <c r="F19" s="29"/>
      <c r="G19" s="189"/>
      <c r="H19" s="190"/>
      <c r="I19" s="191"/>
      <c r="J19" s="191"/>
      <c r="K19" s="190"/>
      <c r="L19" s="190"/>
      <c r="M19" s="29">
        <f t="shared" si="1"/>
        <v>0</v>
      </c>
      <c r="N19" s="106" t="str">
        <f t="shared" si="0"/>
        <v>-</v>
      </c>
      <c r="O19" s="106" t="str">
        <f t="shared" si="0"/>
        <v>-</v>
      </c>
      <c r="P19" s="104" t="str">
        <f t="shared" si="0"/>
        <v>-</v>
      </c>
      <c r="Q19" s="104" t="str">
        <f t="shared" si="0"/>
        <v>-</v>
      </c>
      <c r="R19" s="104" t="str">
        <f t="shared" si="0"/>
        <v>-</v>
      </c>
      <c r="S19" s="104" t="str">
        <f t="shared" si="0"/>
        <v>-</v>
      </c>
      <c r="T19" s="104" t="str">
        <f t="shared" si="0"/>
        <v>-</v>
      </c>
      <c r="U19" s="104" t="str">
        <f t="shared" si="0"/>
        <v>-</v>
      </c>
      <c r="V19" s="104" t="str">
        <f t="shared" si="0"/>
        <v>-</v>
      </c>
      <c r="W19" s="104" t="str">
        <f t="shared" si="0"/>
        <v>-</v>
      </c>
      <c r="X19" s="9"/>
    </row>
    <row r="20" spans="1:24" ht="18.600000000000001" customHeight="1">
      <c r="A20" s="10"/>
      <c r="B20" s="28">
        <v>15</v>
      </c>
      <c r="C20" s="16"/>
      <c r="D20" s="29"/>
      <c r="E20" s="29"/>
      <c r="F20" s="29"/>
      <c r="G20" s="189"/>
      <c r="H20" s="190"/>
      <c r="I20" s="191"/>
      <c r="J20" s="191"/>
      <c r="K20" s="190"/>
      <c r="L20" s="190"/>
      <c r="M20" s="29">
        <f t="shared" si="1"/>
        <v>0</v>
      </c>
      <c r="N20" s="106" t="str">
        <f t="shared" si="0"/>
        <v>-</v>
      </c>
      <c r="O20" s="106" t="str">
        <f t="shared" si="0"/>
        <v>-</v>
      </c>
      <c r="P20" s="104" t="str">
        <f t="shared" si="0"/>
        <v>-</v>
      </c>
      <c r="Q20" s="104" t="str">
        <f t="shared" si="0"/>
        <v>-</v>
      </c>
      <c r="R20" s="104" t="str">
        <f t="shared" si="0"/>
        <v>-</v>
      </c>
      <c r="S20" s="104" t="str">
        <f t="shared" si="0"/>
        <v>-</v>
      </c>
      <c r="T20" s="104" t="str">
        <f t="shared" si="0"/>
        <v>-</v>
      </c>
      <c r="U20" s="104" t="str">
        <f t="shared" si="0"/>
        <v>-</v>
      </c>
      <c r="V20" s="104" t="str">
        <f t="shared" si="0"/>
        <v>-</v>
      </c>
      <c r="W20" s="104" t="str">
        <f t="shared" si="0"/>
        <v>-</v>
      </c>
      <c r="X20" s="9"/>
    </row>
    <row r="21" spans="1:24" ht="18.600000000000001" customHeight="1">
      <c r="A21" s="10"/>
      <c r="B21" s="28">
        <v>16</v>
      </c>
      <c r="C21" s="16"/>
      <c r="D21" s="29"/>
      <c r="E21" s="29"/>
      <c r="F21" s="29"/>
      <c r="G21" s="189"/>
      <c r="H21" s="190"/>
      <c r="I21" s="191"/>
      <c r="J21" s="191"/>
      <c r="K21" s="190"/>
      <c r="L21" s="190"/>
      <c r="M21" s="29">
        <f t="shared" si="1"/>
        <v>0</v>
      </c>
      <c r="N21" s="106" t="str">
        <f t="shared" si="0"/>
        <v>-</v>
      </c>
      <c r="O21" s="106" t="str">
        <f t="shared" si="0"/>
        <v>-</v>
      </c>
      <c r="P21" s="104" t="str">
        <f t="shared" si="0"/>
        <v>-</v>
      </c>
      <c r="Q21" s="104" t="str">
        <f t="shared" si="0"/>
        <v>-</v>
      </c>
      <c r="R21" s="104" t="str">
        <f t="shared" si="0"/>
        <v>-</v>
      </c>
      <c r="S21" s="104" t="str">
        <f t="shared" si="0"/>
        <v>-</v>
      </c>
      <c r="T21" s="104" t="str">
        <f t="shared" si="0"/>
        <v>-</v>
      </c>
      <c r="U21" s="104" t="str">
        <f t="shared" si="0"/>
        <v>-</v>
      </c>
      <c r="V21" s="104" t="str">
        <f t="shared" si="0"/>
        <v>-</v>
      </c>
      <c r="W21" s="104" t="str">
        <f t="shared" si="0"/>
        <v>-</v>
      </c>
      <c r="X21" s="9"/>
    </row>
    <row r="22" spans="1:24" ht="18.600000000000001" customHeight="1">
      <c r="A22" s="10"/>
      <c r="B22" s="28">
        <v>17</v>
      </c>
      <c r="C22" s="16"/>
      <c r="D22" s="29"/>
      <c r="E22" s="29"/>
      <c r="F22" s="29"/>
      <c r="G22" s="189"/>
      <c r="H22" s="190"/>
      <c r="I22" s="191"/>
      <c r="J22" s="191"/>
      <c r="K22" s="190"/>
      <c r="L22" s="190"/>
      <c r="M22" s="29">
        <f t="shared" si="1"/>
        <v>0</v>
      </c>
      <c r="N22" s="106" t="str">
        <f t="shared" si="0"/>
        <v>-</v>
      </c>
      <c r="O22" s="106" t="str">
        <f t="shared" si="0"/>
        <v>-</v>
      </c>
      <c r="P22" s="104" t="str">
        <f t="shared" si="0"/>
        <v>-</v>
      </c>
      <c r="Q22" s="104" t="str">
        <f t="shared" si="0"/>
        <v>-</v>
      </c>
      <c r="R22" s="104" t="str">
        <f t="shared" si="0"/>
        <v>-</v>
      </c>
      <c r="S22" s="104" t="str">
        <f t="shared" si="0"/>
        <v>-</v>
      </c>
      <c r="T22" s="104" t="str">
        <f t="shared" si="0"/>
        <v>-</v>
      </c>
      <c r="U22" s="104" t="str">
        <f t="shared" si="0"/>
        <v>-</v>
      </c>
      <c r="V22" s="104" t="str">
        <f t="shared" si="0"/>
        <v>-</v>
      </c>
      <c r="W22" s="104" t="str">
        <f t="shared" si="0"/>
        <v>-</v>
      </c>
      <c r="X22" s="9"/>
    </row>
    <row r="23" spans="1:24" ht="18.600000000000001" customHeight="1">
      <c r="A23" s="10"/>
      <c r="B23" s="28">
        <v>18</v>
      </c>
      <c r="C23" s="16"/>
      <c r="D23" s="29"/>
      <c r="E23" s="29"/>
      <c r="F23" s="29"/>
      <c r="G23" s="189"/>
      <c r="H23" s="190"/>
      <c r="I23" s="191"/>
      <c r="J23" s="191"/>
      <c r="K23" s="190"/>
      <c r="L23" s="190"/>
      <c r="M23" s="29">
        <f t="shared" si="1"/>
        <v>0</v>
      </c>
      <c r="N23" s="106" t="str">
        <f t="shared" si="0"/>
        <v>-</v>
      </c>
      <c r="O23" s="106" t="str">
        <f t="shared" si="0"/>
        <v>-</v>
      </c>
      <c r="P23" s="104" t="str">
        <f t="shared" si="0"/>
        <v>-</v>
      </c>
      <c r="Q23" s="104" t="str">
        <f t="shared" si="0"/>
        <v>-</v>
      </c>
      <c r="R23" s="104" t="str">
        <f t="shared" si="0"/>
        <v>-</v>
      </c>
      <c r="S23" s="104" t="str">
        <f t="shared" si="0"/>
        <v>-</v>
      </c>
      <c r="T23" s="104" t="str">
        <f t="shared" si="0"/>
        <v>-</v>
      </c>
      <c r="U23" s="104" t="str">
        <f t="shared" si="0"/>
        <v>-</v>
      </c>
      <c r="V23" s="104" t="str">
        <f t="shared" si="0"/>
        <v>-</v>
      </c>
      <c r="W23" s="104" t="str">
        <f t="shared" si="0"/>
        <v>-</v>
      </c>
      <c r="X23" s="9"/>
    </row>
    <row r="24" spans="1:24" ht="18.600000000000001" customHeight="1">
      <c r="A24" s="10"/>
      <c r="B24" s="28">
        <v>19</v>
      </c>
      <c r="C24" s="16"/>
      <c r="D24" s="29"/>
      <c r="E24" s="29"/>
      <c r="F24" s="29"/>
      <c r="G24" s="189"/>
      <c r="H24" s="190"/>
      <c r="I24" s="191"/>
      <c r="J24" s="191"/>
      <c r="K24" s="190"/>
      <c r="L24" s="190"/>
      <c r="M24" s="29">
        <f t="shared" si="1"/>
        <v>0</v>
      </c>
      <c r="N24" s="106" t="str">
        <f t="shared" si="0"/>
        <v>-</v>
      </c>
      <c r="O24" s="106" t="str">
        <f t="shared" si="0"/>
        <v>-</v>
      </c>
      <c r="P24" s="104" t="str">
        <f t="shared" si="0"/>
        <v>-</v>
      </c>
      <c r="Q24" s="104" t="str">
        <f t="shared" si="0"/>
        <v>-</v>
      </c>
      <c r="R24" s="104" t="str">
        <f t="shared" si="0"/>
        <v>-</v>
      </c>
      <c r="S24" s="104" t="str">
        <f t="shared" si="0"/>
        <v>-</v>
      </c>
      <c r="T24" s="104" t="str">
        <f t="shared" si="0"/>
        <v>-</v>
      </c>
      <c r="U24" s="104" t="str">
        <f t="shared" si="0"/>
        <v>-</v>
      </c>
      <c r="V24" s="104" t="str">
        <f t="shared" si="0"/>
        <v>-</v>
      </c>
      <c r="W24" s="104" t="str">
        <f t="shared" si="0"/>
        <v>-</v>
      </c>
      <c r="X24" s="9"/>
    </row>
    <row r="25" spans="1:24" ht="18.600000000000001" customHeight="1">
      <c r="A25" s="10"/>
      <c r="B25" s="28">
        <v>20</v>
      </c>
      <c r="C25" s="16"/>
      <c r="D25" s="29"/>
      <c r="E25" s="29"/>
      <c r="F25" s="29"/>
      <c r="G25" s="189"/>
      <c r="H25" s="190"/>
      <c r="I25" s="191"/>
      <c r="J25" s="191"/>
      <c r="K25" s="190"/>
      <c r="L25" s="190"/>
      <c r="M25" s="29">
        <f t="shared" si="1"/>
        <v>0</v>
      </c>
      <c r="N25" s="106" t="str">
        <f t="shared" si="0"/>
        <v>-</v>
      </c>
      <c r="O25" s="106" t="str">
        <f t="shared" si="0"/>
        <v>-</v>
      </c>
      <c r="P25" s="104" t="str">
        <f t="shared" si="0"/>
        <v>-</v>
      </c>
      <c r="Q25" s="104" t="str">
        <f t="shared" si="0"/>
        <v>-</v>
      </c>
      <c r="R25" s="104" t="str">
        <f t="shared" si="0"/>
        <v>-</v>
      </c>
      <c r="S25" s="104" t="str">
        <f t="shared" si="0"/>
        <v>-</v>
      </c>
      <c r="T25" s="104" t="str">
        <f t="shared" si="0"/>
        <v>-</v>
      </c>
      <c r="U25" s="104" t="str">
        <f t="shared" si="0"/>
        <v>-</v>
      </c>
      <c r="V25" s="104" t="str">
        <f t="shared" si="0"/>
        <v>-</v>
      </c>
      <c r="W25" s="104" t="str">
        <f t="shared" si="0"/>
        <v>-</v>
      </c>
      <c r="X25" s="9"/>
    </row>
    <row r="26" spans="1:24" ht="18.600000000000001" customHeight="1">
      <c r="A26" s="10"/>
      <c r="B26" s="28">
        <v>21</v>
      </c>
      <c r="C26" s="16"/>
      <c r="D26" s="29"/>
      <c r="E26" s="29"/>
      <c r="F26" s="29"/>
      <c r="G26" s="189"/>
      <c r="H26" s="190"/>
      <c r="I26" s="191"/>
      <c r="J26" s="191"/>
      <c r="K26" s="190"/>
      <c r="L26" s="190"/>
      <c r="M26" s="29">
        <f t="shared" si="1"/>
        <v>0</v>
      </c>
      <c r="N26" s="106" t="str">
        <f t="shared" si="0"/>
        <v>-</v>
      </c>
      <c r="O26" s="106" t="str">
        <f t="shared" si="0"/>
        <v>-</v>
      </c>
      <c r="P26" s="104" t="str">
        <f t="shared" si="0"/>
        <v>-</v>
      </c>
      <c r="Q26" s="104" t="str">
        <f t="shared" si="0"/>
        <v>-</v>
      </c>
      <c r="R26" s="104" t="str">
        <f t="shared" si="0"/>
        <v>-</v>
      </c>
      <c r="S26" s="104" t="str">
        <f t="shared" si="0"/>
        <v>-</v>
      </c>
      <c r="T26" s="104" t="str">
        <f t="shared" si="0"/>
        <v>-</v>
      </c>
      <c r="U26" s="104" t="str">
        <f t="shared" si="0"/>
        <v>-</v>
      </c>
      <c r="V26" s="104" t="str">
        <f t="shared" si="0"/>
        <v>-</v>
      </c>
      <c r="W26" s="104" t="str">
        <f t="shared" si="0"/>
        <v>-</v>
      </c>
      <c r="X26" s="9"/>
    </row>
    <row r="27" spans="1:24" ht="18.600000000000001" customHeight="1">
      <c r="A27" s="10"/>
      <c r="B27" s="28">
        <v>22</v>
      </c>
      <c r="C27" s="16"/>
      <c r="D27" s="29"/>
      <c r="E27" s="29"/>
      <c r="F27" s="29"/>
      <c r="G27" s="189"/>
      <c r="H27" s="190"/>
      <c r="I27" s="191"/>
      <c r="J27" s="191"/>
      <c r="K27" s="190"/>
      <c r="L27" s="190"/>
      <c r="M27" s="29">
        <f t="shared" si="1"/>
        <v>0</v>
      </c>
      <c r="N27" s="106" t="str">
        <f t="shared" si="0"/>
        <v>-</v>
      </c>
      <c r="O27" s="106" t="str">
        <f t="shared" si="0"/>
        <v>-</v>
      </c>
      <c r="P27" s="104" t="str">
        <f t="shared" si="0"/>
        <v>-</v>
      </c>
      <c r="Q27" s="104" t="str">
        <f t="shared" si="0"/>
        <v>-</v>
      </c>
      <c r="R27" s="104" t="str">
        <f t="shared" si="0"/>
        <v>-</v>
      </c>
      <c r="S27" s="104" t="str">
        <f t="shared" si="0"/>
        <v>-</v>
      </c>
      <c r="T27" s="104" t="str">
        <f t="shared" ref="T27:W27" si="2">IF($G27="","-",IF($G27&lt;=T$5,$M27,0))</f>
        <v>-</v>
      </c>
      <c r="U27" s="104" t="str">
        <f t="shared" si="2"/>
        <v>-</v>
      </c>
      <c r="V27" s="104" t="str">
        <f t="shared" si="2"/>
        <v>-</v>
      </c>
      <c r="W27" s="104" t="str">
        <f t="shared" si="2"/>
        <v>-</v>
      </c>
      <c r="X27" s="9"/>
    </row>
    <row r="28" spans="1:24" ht="18.600000000000001" customHeight="1">
      <c r="A28" s="10"/>
      <c r="B28" s="28">
        <v>23</v>
      </c>
      <c r="C28" s="16"/>
      <c r="D28" s="29"/>
      <c r="E28" s="29"/>
      <c r="F28" s="29"/>
      <c r="G28" s="189"/>
      <c r="H28" s="190"/>
      <c r="I28" s="191"/>
      <c r="J28" s="191"/>
      <c r="K28" s="190"/>
      <c r="L28" s="190"/>
      <c r="M28" s="29">
        <f t="shared" si="1"/>
        <v>0</v>
      </c>
      <c r="N28" s="106" t="str">
        <f t="shared" ref="N28:W49" si="3">IF($G28="","-",IF($G28&lt;=N$5,$M28,0))</f>
        <v>-</v>
      </c>
      <c r="O28" s="106" t="str">
        <f t="shared" si="3"/>
        <v>-</v>
      </c>
      <c r="P28" s="104" t="str">
        <f t="shared" si="3"/>
        <v>-</v>
      </c>
      <c r="Q28" s="104" t="str">
        <f t="shared" si="3"/>
        <v>-</v>
      </c>
      <c r="R28" s="104" t="str">
        <f t="shared" si="3"/>
        <v>-</v>
      </c>
      <c r="S28" s="104" t="str">
        <f t="shared" si="3"/>
        <v>-</v>
      </c>
      <c r="T28" s="104" t="str">
        <f t="shared" si="3"/>
        <v>-</v>
      </c>
      <c r="U28" s="104" t="str">
        <f t="shared" si="3"/>
        <v>-</v>
      </c>
      <c r="V28" s="104" t="str">
        <f t="shared" si="3"/>
        <v>-</v>
      </c>
      <c r="W28" s="104" t="str">
        <f t="shared" si="3"/>
        <v>-</v>
      </c>
      <c r="X28" s="9"/>
    </row>
    <row r="29" spans="1:24" ht="18.600000000000001" customHeight="1">
      <c r="A29" s="10"/>
      <c r="B29" s="28">
        <v>24</v>
      </c>
      <c r="C29" s="16"/>
      <c r="D29" s="29"/>
      <c r="E29" s="29"/>
      <c r="F29" s="29"/>
      <c r="G29" s="189"/>
      <c r="H29" s="190"/>
      <c r="I29" s="191"/>
      <c r="J29" s="191"/>
      <c r="K29" s="190"/>
      <c r="L29" s="190"/>
      <c r="M29" s="29">
        <f t="shared" si="1"/>
        <v>0</v>
      </c>
      <c r="N29" s="106" t="str">
        <f t="shared" si="3"/>
        <v>-</v>
      </c>
      <c r="O29" s="106" t="str">
        <f t="shared" si="3"/>
        <v>-</v>
      </c>
      <c r="P29" s="104" t="str">
        <f t="shared" si="3"/>
        <v>-</v>
      </c>
      <c r="Q29" s="104" t="str">
        <f t="shared" si="3"/>
        <v>-</v>
      </c>
      <c r="R29" s="104" t="str">
        <f t="shared" si="3"/>
        <v>-</v>
      </c>
      <c r="S29" s="104" t="str">
        <f t="shared" si="3"/>
        <v>-</v>
      </c>
      <c r="T29" s="104" t="str">
        <f t="shared" si="3"/>
        <v>-</v>
      </c>
      <c r="U29" s="104" t="str">
        <f t="shared" si="3"/>
        <v>-</v>
      </c>
      <c r="V29" s="104" t="str">
        <f t="shared" si="3"/>
        <v>-</v>
      </c>
      <c r="W29" s="104" t="str">
        <f t="shared" si="3"/>
        <v>-</v>
      </c>
      <c r="X29" s="9"/>
    </row>
    <row r="30" spans="1:24" ht="18.600000000000001" customHeight="1">
      <c r="A30" s="10"/>
      <c r="B30" s="28">
        <v>25</v>
      </c>
      <c r="C30" s="16"/>
      <c r="D30" s="29"/>
      <c r="E30" s="29"/>
      <c r="F30" s="29"/>
      <c r="G30" s="189"/>
      <c r="H30" s="190"/>
      <c r="I30" s="191"/>
      <c r="J30" s="191"/>
      <c r="K30" s="190"/>
      <c r="L30" s="190"/>
      <c r="M30" s="29">
        <f t="shared" si="1"/>
        <v>0</v>
      </c>
      <c r="N30" s="106" t="str">
        <f t="shared" si="3"/>
        <v>-</v>
      </c>
      <c r="O30" s="106" t="str">
        <f t="shared" si="3"/>
        <v>-</v>
      </c>
      <c r="P30" s="104" t="str">
        <f t="shared" si="3"/>
        <v>-</v>
      </c>
      <c r="Q30" s="104" t="str">
        <f t="shared" si="3"/>
        <v>-</v>
      </c>
      <c r="R30" s="104" t="str">
        <f t="shared" si="3"/>
        <v>-</v>
      </c>
      <c r="S30" s="104" t="str">
        <f t="shared" si="3"/>
        <v>-</v>
      </c>
      <c r="T30" s="104" t="str">
        <f t="shared" si="3"/>
        <v>-</v>
      </c>
      <c r="U30" s="104" t="str">
        <f t="shared" si="3"/>
        <v>-</v>
      </c>
      <c r="V30" s="104" t="str">
        <f t="shared" si="3"/>
        <v>-</v>
      </c>
      <c r="W30" s="104" t="str">
        <f t="shared" si="3"/>
        <v>-</v>
      </c>
      <c r="X30" s="9"/>
    </row>
    <row r="31" spans="1:24" ht="18.600000000000001" customHeight="1">
      <c r="A31" s="10"/>
      <c r="B31" s="28">
        <v>26</v>
      </c>
      <c r="C31" s="16"/>
      <c r="D31" s="29"/>
      <c r="E31" s="29"/>
      <c r="F31" s="29"/>
      <c r="G31" s="189"/>
      <c r="H31" s="190"/>
      <c r="I31" s="191"/>
      <c r="J31" s="191"/>
      <c r="K31" s="190"/>
      <c r="L31" s="190"/>
      <c r="M31" s="29">
        <f t="shared" si="1"/>
        <v>0</v>
      </c>
      <c r="N31" s="106" t="str">
        <f t="shared" si="3"/>
        <v>-</v>
      </c>
      <c r="O31" s="106" t="str">
        <f t="shared" si="3"/>
        <v>-</v>
      </c>
      <c r="P31" s="104" t="str">
        <f t="shared" si="3"/>
        <v>-</v>
      </c>
      <c r="Q31" s="104" t="str">
        <f t="shared" si="3"/>
        <v>-</v>
      </c>
      <c r="R31" s="104" t="str">
        <f t="shared" si="3"/>
        <v>-</v>
      </c>
      <c r="S31" s="104" t="str">
        <f t="shared" si="3"/>
        <v>-</v>
      </c>
      <c r="T31" s="104" t="str">
        <f t="shared" si="3"/>
        <v>-</v>
      </c>
      <c r="U31" s="104" t="str">
        <f t="shared" si="3"/>
        <v>-</v>
      </c>
      <c r="V31" s="104" t="str">
        <f t="shared" si="3"/>
        <v>-</v>
      </c>
      <c r="W31" s="104" t="str">
        <f t="shared" si="3"/>
        <v>-</v>
      </c>
      <c r="X31" s="9"/>
    </row>
    <row r="32" spans="1:24" ht="18.600000000000001" customHeight="1">
      <c r="A32" s="10"/>
      <c r="B32" s="28">
        <v>27</v>
      </c>
      <c r="C32" s="16"/>
      <c r="D32" s="29"/>
      <c r="E32" s="29"/>
      <c r="F32" s="29"/>
      <c r="G32" s="189"/>
      <c r="H32" s="190"/>
      <c r="I32" s="191"/>
      <c r="J32" s="191"/>
      <c r="K32" s="190"/>
      <c r="L32" s="190"/>
      <c r="M32" s="29">
        <f t="shared" si="1"/>
        <v>0</v>
      </c>
      <c r="N32" s="106" t="str">
        <f t="shared" si="3"/>
        <v>-</v>
      </c>
      <c r="O32" s="106" t="str">
        <f t="shared" si="3"/>
        <v>-</v>
      </c>
      <c r="P32" s="104" t="str">
        <f t="shared" si="3"/>
        <v>-</v>
      </c>
      <c r="Q32" s="104" t="str">
        <f t="shared" si="3"/>
        <v>-</v>
      </c>
      <c r="R32" s="104" t="str">
        <f t="shared" si="3"/>
        <v>-</v>
      </c>
      <c r="S32" s="104" t="str">
        <f t="shared" si="3"/>
        <v>-</v>
      </c>
      <c r="T32" s="104" t="str">
        <f t="shared" si="3"/>
        <v>-</v>
      </c>
      <c r="U32" s="104" t="str">
        <f t="shared" si="3"/>
        <v>-</v>
      </c>
      <c r="V32" s="104" t="str">
        <f t="shared" si="3"/>
        <v>-</v>
      </c>
      <c r="W32" s="104" t="str">
        <f t="shared" si="3"/>
        <v>-</v>
      </c>
      <c r="X32" s="9"/>
    </row>
    <row r="33" spans="1:24" ht="18.600000000000001" customHeight="1">
      <c r="A33" s="10"/>
      <c r="B33" s="28">
        <v>28</v>
      </c>
      <c r="C33" s="16"/>
      <c r="D33" s="29"/>
      <c r="E33" s="29"/>
      <c r="F33" s="29"/>
      <c r="G33" s="189"/>
      <c r="H33" s="190"/>
      <c r="I33" s="191"/>
      <c r="J33" s="191"/>
      <c r="K33" s="190"/>
      <c r="L33" s="190"/>
      <c r="M33" s="29">
        <f t="shared" si="1"/>
        <v>0</v>
      </c>
      <c r="N33" s="106" t="str">
        <f t="shared" si="3"/>
        <v>-</v>
      </c>
      <c r="O33" s="106" t="str">
        <f t="shared" si="3"/>
        <v>-</v>
      </c>
      <c r="P33" s="104" t="str">
        <f t="shared" si="3"/>
        <v>-</v>
      </c>
      <c r="Q33" s="104" t="str">
        <f t="shared" si="3"/>
        <v>-</v>
      </c>
      <c r="R33" s="104" t="str">
        <f t="shared" si="3"/>
        <v>-</v>
      </c>
      <c r="S33" s="104" t="str">
        <f t="shared" si="3"/>
        <v>-</v>
      </c>
      <c r="T33" s="104" t="str">
        <f t="shared" si="3"/>
        <v>-</v>
      </c>
      <c r="U33" s="104" t="str">
        <f t="shared" si="3"/>
        <v>-</v>
      </c>
      <c r="V33" s="104" t="str">
        <f t="shared" si="3"/>
        <v>-</v>
      </c>
      <c r="W33" s="104" t="str">
        <f t="shared" si="3"/>
        <v>-</v>
      </c>
      <c r="X33" s="9"/>
    </row>
    <row r="34" spans="1:24" ht="18.600000000000001" customHeight="1">
      <c r="A34" s="10"/>
      <c r="B34" s="28">
        <v>29</v>
      </c>
      <c r="C34" s="16"/>
      <c r="D34" s="29"/>
      <c r="E34" s="29"/>
      <c r="F34" s="29"/>
      <c r="G34" s="189"/>
      <c r="H34" s="190"/>
      <c r="I34" s="191"/>
      <c r="J34" s="191"/>
      <c r="K34" s="190"/>
      <c r="L34" s="190"/>
      <c r="M34" s="29">
        <f t="shared" si="1"/>
        <v>0</v>
      </c>
      <c r="N34" s="106" t="str">
        <f t="shared" si="3"/>
        <v>-</v>
      </c>
      <c r="O34" s="106" t="str">
        <f t="shared" si="3"/>
        <v>-</v>
      </c>
      <c r="P34" s="104" t="str">
        <f t="shared" si="3"/>
        <v>-</v>
      </c>
      <c r="Q34" s="104" t="str">
        <f t="shared" si="3"/>
        <v>-</v>
      </c>
      <c r="R34" s="104" t="str">
        <f t="shared" si="3"/>
        <v>-</v>
      </c>
      <c r="S34" s="104" t="str">
        <f t="shared" si="3"/>
        <v>-</v>
      </c>
      <c r="T34" s="104" t="str">
        <f t="shared" si="3"/>
        <v>-</v>
      </c>
      <c r="U34" s="104" t="str">
        <f t="shared" si="3"/>
        <v>-</v>
      </c>
      <c r="V34" s="104" t="str">
        <f t="shared" si="3"/>
        <v>-</v>
      </c>
      <c r="W34" s="104" t="str">
        <f t="shared" si="3"/>
        <v>-</v>
      </c>
      <c r="X34" s="9"/>
    </row>
    <row r="35" spans="1:24" ht="18.600000000000001" customHeight="1">
      <c r="A35" s="10"/>
      <c r="B35" s="28">
        <v>30</v>
      </c>
      <c r="C35" s="16"/>
      <c r="D35" s="29"/>
      <c r="E35" s="29"/>
      <c r="F35" s="29"/>
      <c r="G35" s="189"/>
      <c r="H35" s="190"/>
      <c r="I35" s="191"/>
      <c r="J35" s="191"/>
      <c r="K35" s="190"/>
      <c r="L35" s="190"/>
      <c r="M35" s="29">
        <f t="shared" si="1"/>
        <v>0</v>
      </c>
      <c r="N35" s="106" t="str">
        <f t="shared" si="3"/>
        <v>-</v>
      </c>
      <c r="O35" s="106" t="str">
        <f t="shared" si="3"/>
        <v>-</v>
      </c>
      <c r="P35" s="104" t="str">
        <f t="shared" si="3"/>
        <v>-</v>
      </c>
      <c r="Q35" s="104" t="str">
        <f t="shared" si="3"/>
        <v>-</v>
      </c>
      <c r="R35" s="104" t="str">
        <f t="shared" si="3"/>
        <v>-</v>
      </c>
      <c r="S35" s="104" t="str">
        <f t="shared" si="3"/>
        <v>-</v>
      </c>
      <c r="T35" s="104" t="str">
        <f t="shared" si="3"/>
        <v>-</v>
      </c>
      <c r="U35" s="104" t="str">
        <f t="shared" si="3"/>
        <v>-</v>
      </c>
      <c r="V35" s="104" t="str">
        <f t="shared" si="3"/>
        <v>-</v>
      </c>
      <c r="W35" s="104" t="str">
        <f t="shared" si="3"/>
        <v>-</v>
      </c>
      <c r="X35" s="9"/>
    </row>
    <row r="36" spans="1:24" ht="18.600000000000001" customHeight="1">
      <c r="A36" s="10"/>
      <c r="B36" s="28">
        <v>31</v>
      </c>
      <c r="C36" s="16"/>
      <c r="D36" s="29"/>
      <c r="E36" s="29"/>
      <c r="F36" s="29"/>
      <c r="G36" s="189"/>
      <c r="H36" s="190"/>
      <c r="I36" s="191"/>
      <c r="J36" s="191"/>
      <c r="K36" s="190"/>
      <c r="L36" s="190"/>
      <c r="M36" s="29">
        <f t="shared" si="1"/>
        <v>0</v>
      </c>
      <c r="N36" s="106" t="str">
        <f t="shared" si="3"/>
        <v>-</v>
      </c>
      <c r="O36" s="106" t="str">
        <f t="shared" si="3"/>
        <v>-</v>
      </c>
      <c r="P36" s="104" t="str">
        <f t="shared" si="3"/>
        <v>-</v>
      </c>
      <c r="Q36" s="104" t="str">
        <f t="shared" si="3"/>
        <v>-</v>
      </c>
      <c r="R36" s="104" t="str">
        <f t="shared" si="3"/>
        <v>-</v>
      </c>
      <c r="S36" s="104" t="str">
        <f t="shared" si="3"/>
        <v>-</v>
      </c>
      <c r="T36" s="104" t="str">
        <f t="shared" si="3"/>
        <v>-</v>
      </c>
      <c r="U36" s="104" t="str">
        <f t="shared" si="3"/>
        <v>-</v>
      </c>
      <c r="V36" s="104" t="str">
        <f t="shared" si="3"/>
        <v>-</v>
      </c>
      <c r="W36" s="104" t="str">
        <f t="shared" si="3"/>
        <v>-</v>
      </c>
      <c r="X36" s="9"/>
    </row>
    <row r="37" spans="1:24" ht="18.600000000000001" customHeight="1">
      <c r="A37" s="10"/>
      <c r="B37" s="28">
        <v>32</v>
      </c>
      <c r="C37" s="16"/>
      <c r="D37" s="29"/>
      <c r="E37" s="29"/>
      <c r="F37" s="29"/>
      <c r="G37" s="189"/>
      <c r="H37" s="190"/>
      <c r="I37" s="191"/>
      <c r="J37" s="191"/>
      <c r="K37" s="190"/>
      <c r="L37" s="190"/>
      <c r="M37" s="29">
        <f t="shared" si="1"/>
        <v>0</v>
      </c>
      <c r="N37" s="106" t="str">
        <f t="shared" si="3"/>
        <v>-</v>
      </c>
      <c r="O37" s="106" t="str">
        <f t="shared" si="3"/>
        <v>-</v>
      </c>
      <c r="P37" s="104" t="str">
        <f t="shared" si="3"/>
        <v>-</v>
      </c>
      <c r="Q37" s="104" t="str">
        <f t="shared" si="3"/>
        <v>-</v>
      </c>
      <c r="R37" s="104" t="str">
        <f t="shared" si="3"/>
        <v>-</v>
      </c>
      <c r="S37" s="104" t="str">
        <f t="shared" si="3"/>
        <v>-</v>
      </c>
      <c r="T37" s="104" t="str">
        <f t="shared" si="3"/>
        <v>-</v>
      </c>
      <c r="U37" s="104" t="str">
        <f t="shared" si="3"/>
        <v>-</v>
      </c>
      <c r="V37" s="104" t="str">
        <f t="shared" si="3"/>
        <v>-</v>
      </c>
      <c r="W37" s="104" t="str">
        <f t="shared" si="3"/>
        <v>-</v>
      </c>
      <c r="X37" s="9"/>
    </row>
    <row r="38" spans="1:24" ht="18.600000000000001" customHeight="1">
      <c r="A38" s="10"/>
      <c r="B38" s="28">
        <v>33</v>
      </c>
      <c r="C38" s="16"/>
      <c r="D38" s="29"/>
      <c r="E38" s="29"/>
      <c r="F38" s="29"/>
      <c r="G38" s="189"/>
      <c r="H38" s="190"/>
      <c r="I38" s="191"/>
      <c r="J38" s="191"/>
      <c r="K38" s="190"/>
      <c r="L38" s="190"/>
      <c r="M38" s="29">
        <f t="shared" si="1"/>
        <v>0</v>
      </c>
      <c r="N38" s="106" t="str">
        <f t="shared" si="3"/>
        <v>-</v>
      </c>
      <c r="O38" s="106" t="str">
        <f t="shared" si="3"/>
        <v>-</v>
      </c>
      <c r="P38" s="104" t="str">
        <f t="shared" si="3"/>
        <v>-</v>
      </c>
      <c r="Q38" s="104" t="str">
        <f t="shared" si="3"/>
        <v>-</v>
      </c>
      <c r="R38" s="104" t="str">
        <f t="shared" si="3"/>
        <v>-</v>
      </c>
      <c r="S38" s="104" t="str">
        <f t="shared" si="3"/>
        <v>-</v>
      </c>
      <c r="T38" s="104" t="str">
        <f t="shared" si="3"/>
        <v>-</v>
      </c>
      <c r="U38" s="104" t="str">
        <f t="shared" si="3"/>
        <v>-</v>
      </c>
      <c r="V38" s="104" t="str">
        <f t="shared" si="3"/>
        <v>-</v>
      </c>
      <c r="W38" s="104" t="str">
        <f t="shared" si="3"/>
        <v>-</v>
      </c>
      <c r="X38" s="9"/>
    </row>
    <row r="39" spans="1:24" ht="18.600000000000001" customHeight="1">
      <c r="A39" s="10"/>
      <c r="B39" s="28">
        <v>34</v>
      </c>
      <c r="C39" s="16"/>
      <c r="D39" s="29"/>
      <c r="E39" s="29"/>
      <c r="F39" s="29"/>
      <c r="G39" s="189"/>
      <c r="H39" s="190"/>
      <c r="I39" s="191"/>
      <c r="J39" s="191"/>
      <c r="K39" s="190"/>
      <c r="L39" s="190"/>
      <c r="M39" s="29">
        <f t="shared" si="1"/>
        <v>0</v>
      </c>
      <c r="N39" s="106" t="str">
        <f t="shared" si="3"/>
        <v>-</v>
      </c>
      <c r="O39" s="106" t="str">
        <f t="shared" si="3"/>
        <v>-</v>
      </c>
      <c r="P39" s="104" t="str">
        <f t="shared" si="3"/>
        <v>-</v>
      </c>
      <c r="Q39" s="104" t="str">
        <f t="shared" si="3"/>
        <v>-</v>
      </c>
      <c r="R39" s="104" t="str">
        <f t="shared" si="3"/>
        <v>-</v>
      </c>
      <c r="S39" s="104" t="str">
        <f t="shared" si="3"/>
        <v>-</v>
      </c>
      <c r="T39" s="104" t="str">
        <f t="shared" si="3"/>
        <v>-</v>
      </c>
      <c r="U39" s="104" t="str">
        <f t="shared" si="3"/>
        <v>-</v>
      </c>
      <c r="V39" s="104" t="str">
        <f t="shared" si="3"/>
        <v>-</v>
      </c>
      <c r="W39" s="104" t="str">
        <f t="shared" si="3"/>
        <v>-</v>
      </c>
      <c r="X39" s="9"/>
    </row>
    <row r="40" spans="1:24" ht="18.600000000000001" customHeight="1">
      <c r="A40" s="10"/>
      <c r="B40" s="28">
        <v>35</v>
      </c>
      <c r="C40" s="16"/>
      <c r="D40" s="29"/>
      <c r="E40" s="29"/>
      <c r="F40" s="29"/>
      <c r="G40" s="189"/>
      <c r="H40" s="190"/>
      <c r="I40" s="191"/>
      <c r="J40" s="191"/>
      <c r="K40" s="190"/>
      <c r="L40" s="190"/>
      <c r="M40" s="29">
        <f t="shared" si="1"/>
        <v>0</v>
      </c>
      <c r="N40" s="106" t="str">
        <f t="shared" si="3"/>
        <v>-</v>
      </c>
      <c r="O40" s="106" t="str">
        <f t="shared" si="3"/>
        <v>-</v>
      </c>
      <c r="P40" s="104" t="str">
        <f t="shared" si="3"/>
        <v>-</v>
      </c>
      <c r="Q40" s="104" t="str">
        <f t="shared" si="3"/>
        <v>-</v>
      </c>
      <c r="R40" s="104" t="str">
        <f t="shared" si="3"/>
        <v>-</v>
      </c>
      <c r="S40" s="104" t="str">
        <f t="shared" si="3"/>
        <v>-</v>
      </c>
      <c r="T40" s="104" t="str">
        <f t="shared" si="3"/>
        <v>-</v>
      </c>
      <c r="U40" s="104" t="str">
        <f t="shared" si="3"/>
        <v>-</v>
      </c>
      <c r="V40" s="104" t="str">
        <f t="shared" si="3"/>
        <v>-</v>
      </c>
      <c r="W40" s="104" t="str">
        <f t="shared" si="3"/>
        <v>-</v>
      </c>
      <c r="X40" s="9"/>
    </row>
    <row r="41" spans="1:24" ht="18.600000000000001" customHeight="1">
      <c r="A41" s="10"/>
      <c r="B41" s="28">
        <v>36</v>
      </c>
      <c r="C41" s="16"/>
      <c r="D41" s="29"/>
      <c r="E41" s="29"/>
      <c r="F41" s="29"/>
      <c r="G41" s="189"/>
      <c r="H41" s="190"/>
      <c r="I41" s="191"/>
      <c r="J41" s="191"/>
      <c r="K41" s="190"/>
      <c r="L41" s="190"/>
      <c r="M41" s="29">
        <f t="shared" si="1"/>
        <v>0</v>
      </c>
      <c r="N41" s="106" t="str">
        <f t="shared" si="3"/>
        <v>-</v>
      </c>
      <c r="O41" s="106" t="str">
        <f t="shared" si="3"/>
        <v>-</v>
      </c>
      <c r="P41" s="104" t="str">
        <f t="shared" si="3"/>
        <v>-</v>
      </c>
      <c r="Q41" s="104" t="str">
        <f t="shared" si="3"/>
        <v>-</v>
      </c>
      <c r="R41" s="104" t="str">
        <f t="shared" si="3"/>
        <v>-</v>
      </c>
      <c r="S41" s="104" t="str">
        <f t="shared" si="3"/>
        <v>-</v>
      </c>
      <c r="T41" s="104" t="str">
        <f t="shared" si="3"/>
        <v>-</v>
      </c>
      <c r="U41" s="104" t="str">
        <f t="shared" si="3"/>
        <v>-</v>
      </c>
      <c r="V41" s="104" t="str">
        <f t="shared" si="3"/>
        <v>-</v>
      </c>
      <c r="W41" s="104" t="str">
        <f t="shared" si="3"/>
        <v>-</v>
      </c>
      <c r="X41" s="9"/>
    </row>
    <row r="42" spans="1:24" ht="18.600000000000001" customHeight="1">
      <c r="A42" s="10"/>
      <c r="B42" s="28">
        <v>37</v>
      </c>
      <c r="C42" s="16"/>
      <c r="D42" s="29"/>
      <c r="E42" s="29"/>
      <c r="F42" s="29"/>
      <c r="G42" s="189"/>
      <c r="H42" s="190"/>
      <c r="I42" s="191"/>
      <c r="J42" s="191"/>
      <c r="K42" s="190"/>
      <c r="L42" s="190"/>
      <c r="M42" s="29">
        <f t="shared" si="1"/>
        <v>0</v>
      </c>
      <c r="N42" s="106" t="str">
        <f t="shared" si="3"/>
        <v>-</v>
      </c>
      <c r="O42" s="106" t="str">
        <f t="shared" si="3"/>
        <v>-</v>
      </c>
      <c r="P42" s="104" t="str">
        <f t="shared" si="3"/>
        <v>-</v>
      </c>
      <c r="Q42" s="104" t="str">
        <f t="shared" si="3"/>
        <v>-</v>
      </c>
      <c r="R42" s="104" t="str">
        <f t="shared" si="3"/>
        <v>-</v>
      </c>
      <c r="S42" s="104" t="str">
        <f t="shared" si="3"/>
        <v>-</v>
      </c>
      <c r="T42" s="104" t="str">
        <f t="shared" si="3"/>
        <v>-</v>
      </c>
      <c r="U42" s="104" t="str">
        <f t="shared" si="3"/>
        <v>-</v>
      </c>
      <c r="V42" s="104" t="str">
        <f t="shared" si="3"/>
        <v>-</v>
      </c>
      <c r="W42" s="104" t="str">
        <f t="shared" si="3"/>
        <v>-</v>
      </c>
      <c r="X42" s="9"/>
    </row>
    <row r="43" spans="1:24" ht="18.600000000000001" customHeight="1">
      <c r="A43" s="10"/>
      <c r="B43" s="28">
        <v>38</v>
      </c>
      <c r="C43" s="16"/>
      <c r="D43" s="29"/>
      <c r="E43" s="29"/>
      <c r="F43" s="29"/>
      <c r="G43" s="189"/>
      <c r="H43" s="190"/>
      <c r="I43" s="191"/>
      <c r="J43" s="191"/>
      <c r="K43" s="190"/>
      <c r="L43" s="190"/>
      <c r="M43" s="29">
        <f t="shared" si="1"/>
        <v>0</v>
      </c>
      <c r="N43" s="106" t="str">
        <f t="shared" si="3"/>
        <v>-</v>
      </c>
      <c r="O43" s="106" t="str">
        <f t="shared" si="3"/>
        <v>-</v>
      </c>
      <c r="P43" s="104" t="str">
        <f t="shared" si="3"/>
        <v>-</v>
      </c>
      <c r="Q43" s="104" t="str">
        <f t="shared" si="3"/>
        <v>-</v>
      </c>
      <c r="R43" s="104" t="str">
        <f t="shared" si="3"/>
        <v>-</v>
      </c>
      <c r="S43" s="104" t="str">
        <f t="shared" si="3"/>
        <v>-</v>
      </c>
      <c r="T43" s="104" t="str">
        <f t="shared" si="3"/>
        <v>-</v>
      </c>
      <c r="U43" s="104" t="str">
        <f t="shared" si="3"/>
        <v>-</v>
      </c>
      <c r="V43" s="104" t="str">
        <f t="shared" si="3"/>
        <v>-</v>
      </c>
      <c r="W43" s="104" t="str">
        <f t="shared" si="3"/>
        <v>-</v>
      </c>
      <c r="X43" s="9"/>
    </row>
    <row r="44" spans="1:24" ht="18.600000000000001" customHeight="1">
      <c r="A44" s="10"/>
      <c r="B44" s="28">
        <v>39</v>
      </c>
      <c r="C44" s="16"/>
      <c r="D44" s="29"/>
      <c r="E44" s="29"/>
      <c r="F44" s="29"/>
      <c r="G44" s="189"/>
      <c r="H44" s="190"/>
      <c r="I44" s="191"/>
      <c r="J44" s="191"/>
      <c r="K44" s="190"/>
      <c r="L44" s="190"/>
      <c r="M44" s="29">
        <f t="shared" si="1"/>
        <v>0</v>
      </c>
      <c r="N44" s="106" t="str">
        <f t="shared" si="3"/>
        <v>-</v>
      </c>
      <c r="O44" s="106" t="str">
        <f t="shared" si="3"/>
        <v>-</v>
      </c>
      <c r="P44" s="104" t="str">
        <f t="shared" si="3"/>
        <v>-</v>
      </c>
      <c r="Q44" s="104" t="str">
        <f t="shared" si="3"/>
        <v>-</v>
      </c>
      <c r="R44" s="104" t="str">
        <f t="shared" si="3"/>
        <v>-</v>
      </c>
      <c r="S44" s="104" t="str">
        <f t="shared" si="3"/>
        <v>-</v>
      </c>
      <c r="T44" s="104" t="str">
        <f t="shared" si="3"/>
        <v>-</v>
      </c>
      <c r="U44" s="104" t="str">
        <f t="shared" si="3"/>
        <v>-</v>
      </c>
      <c r="V44" s="104" t="str">
        <f t="shared" si="3"/>
        <v>-</v>
      </c>
      <c r="W44" s="104" t="str">
        <f t="shared" si="3"/>
        <v>-</v>
      </c>
      <c r="X44" s="9"/>
    </row>
    <row r="45" spans="1:24" ht="18.600000000000001" customHeight="1">
      <c r="A45" s="10"/>
      <c r="B45" s="28">
        <v>40</v>
      </c>
      <c r="C45" s="16"/>
      <c r="D45" s="29"/>
      <c r="E45" s="29"/>
      <c r="F45" s="29"/>
      <c r="G45" s="189"/>
      <c r="H45" s="190"/>
      <c r="I45" s="191"/>
      <c r="J45" s="191"/>
      <c r="K45" s="190"/>
      <c r="L45" s="190"/>
      <c r="M45" s="29">
        <f t="shared" si="1"/>
        <v>0</v>
      </c>
      <c r="N45" s="106" t="str">
        <f t="shared" si="3"/>
        <v>-</v>
      </c>
      <c r="O45" s="106" t="str">
        <f t="shared" si="3"/>
        <v>-</v>
      </c>
      <c r="P45" s="104" t="str">
        <f t="shared" si="3"/>
        <v>-</v>
      </c>
      <c r="Q45" s="104" t="str">
        <f t="shared" si="3"/>
        <v>-</v>
      </c>
      <c r="R45" s="104" t="str">
        <f t="shared" si="3"/>
        <v>-</v>
      </c>
      <c r="S45" s="104" t="str">
        <f t="shared" si="3"/>
        <v>-</v>
      </c>
      <c r="T45" s="104" t="str">
        <f t="shared" si="3"/>
        <v>-</v>
      </c>
      <c r="U45" s="104" t="str">
        <f t="shared" si="3"/>
        <v>-</v>
      </c>
      <c r="V45" s="104" t="str">
        <f t="shared" si="3"/>
        <v>-</v>
      </c>
      <c r="W45" s="104" t="str">
        <f t="shared" si="3"/>
        <v>-</v>
      </c>
      <c r="X45" s="9"/>
    </row>
    <row r="46" spans="1:24" ht="18.600000000000001" customHeight="1">
      <c r="A46" s="10"/>
      <c r="B46" s="28">
        <v>41</v>
      </c>
      <c r="C46" s="16"/>
      <c r="D46" s="29"/>
      <c r="E46" s="29"/>
      <c r="F46" s="29"/>
      <c r="G46" s="189"/>
      <c r="H46" s="190"/>
      <c r="I46" s="191"/>
      <c r="J46" s="191"/>
      <c r="K46" s="190"/>
      <c r="L46" s="190"/>
      <c r="M46" s="29">
        <f t="shared" si="1"/>
        <v>0</v>
      </c>
      <c r="N46" s="106" t="str">
        <f t="shared" si="3"/>
        <v>-</v>
      </c>
      <c r="O46" s="106" t="str">
        <f t="shared" si="3"/>
        <v>-</v>
      </c>
      <c r="P46" s="104" t="str">
        <f t="shared" si="3"/>
        <v>-</v>
      </c>
      <c r="Q46" s="104" t="str">
        <f t="shared" si="3"/>
        <v>-</v>
      </c>
      <c r="R46" s="104" t="str">
        <f t="shared" si="3"/>
        <v>-</v>
      </c>
      <c r="S46" s="104" t="str">
        <f t="shared" si="3"/>
        <v>-</v>
      </c>
      <c r="T46" s="104" t="str">
        <f t="shared" si="3"/>
        <v>-</v>
      </c>
      <c r="U46" s="104" t="str">
        <f t="shared" si="3"/>
        <v>-</v>
      </c>
      <c r="V46" s="104" t="str">
        <f t="shared" si="3"/>
        <v>-</v>
      </c>
      <c r="W46" s="104" t="str">
        <f t="shared" si="3"/>
        <v>-</v>
      </c>
      <c r="X46" s="9"/>
    </row>
    <row r="47" spans="1:24" ht="18.600000000000001" customHeight="1">
      <c r="A47" s="10"/>
      <c r="B47" s="28">
        <v>42</v>
      </c>
      <c r="C47" s="16"/>
      <c r="D47" s="29"/>
      <c r="E47" s="29"/>
      <c r="F47" s="29"/>
      <c r="G47" s="189"/>
      <c r="H47" s="190"/>
      <c r="I47" s="191"/>
      <c r="J47" s="191"/>
      <c r="K47" s="190"/>
      <c r="L47" s="190"/>
      <c r="M47" s="29">
        <f t="shared" si="1"/>
        <v>0</v>
      </c>
      <c r="N47" s="106" t="str">
        <f t="shared" si="3"/>
        <v>-</v>
      </c>
      <c r="O47" s="106" t="str">
        <f t="shared" si="3"/>
        <v>-</v>
      </c>
      <c r="P47" s="104" t="str">
        <f t="shared" si="3"/>
        <v>-</v>
      </c>
      <c r="Q47" s="104" t="str">
        <f t="shared" si="3"/>
        <v>-</v>
      </c>
      <c r="R47" s="104" t="str">
        <f t="shared" si="3"/>
        <v>-</v>
      </c>
      <c r="S47" s="104" t="str">
        <f t="shared" si="3"/>
        <v>-</v>
      </c>
      <c r="T47" s="104" t="str">
        <f t="shared" si="3"/>
        <v>-</v>
      </c>
      <c r="U47" s="104" t="str">
        <f t="shared" si="3"/>
        <v>-</v>
      </c>
      <c r="V47" s="104" t="str">
        <f t="shared" si="3"/>
        <v>-</v>
      </c>
      <c r="W47" s="104" t="str">
        <f t="shared" si="3"/>
        <v>-</v>
      </c>
      <c r="X47" s="9"/>
    </row>
    <row r="48" spans="1:24" ht="18.600000000000001" customHeight="1">
      <c r="A48" s="10"/>
      <c r="B48" s="28">
        <v>43</v>
      </c>
      <c r="C48" s="16"/>
      <c r="D48" s="29"/>
      <c r="E48" s="29"/>
      <c r="F48" s="29"/>
      <c r="G48" s="189"/>
      <c r="H48" s="190"/>
      <c r="I48" s="191"/>
      <c r="J48" s="191"/>
      <c r="K48" s="190"/>
      <c r="L48" s="190"/>
      <c r="M48" s="29">
        <f t="shared" si="1"/>
        <v>0</v>
      </c>
      <c r="N48" s="106" t="str">
        <f t="shared" si="3"/>
        <v>-</v>
      </c>
      <c r="O48" s="106" t="str">
        <f t="shared" si="3"/>
        <v>-</v>
      </c>
      <c r="P48" s="104" t="str">
        <f t="shared" si="3"/>
        <v>-</v>
      </c>
      <c r="Q48" s="104" t="str">
        <f t="shared" si="3"/>
        <v>-</v>
      </c>
      <c r="R48" s="104" t="str">
        <f t="shared" si="3"/>
        <v>-</v>
      </c>
      <c r="S48" s="104" t="str">
        <f t="shared" si="3"/>
        <v>-</v>
      </c>
      <c r="T48" s="104" t="str">
        <f t="shared" si="3"/>
        <v>-</v>
      </c>
      <c r="U48" s="104" t="str">
        <f t="shared" si="3"/>
        <v>-</v>
      </c>
      <c r="V48" s="104" t="str">
        <f t="shared" si="3"/>
        <v>-</v>
      </c>
      <c r="W48" s="104" t="str">
        <f t="shared" si="3"/>
        <v>-</v>
      </c>
      <c r="X48" s="9"/>
    </row>
    <row r="49" spans="1:24" ht="18.600000000000001" customHeight="1">
      <c r="A49" s="10"/>
      <c r="B49" s="28">
        <v>44</v>
      </c>
      <c r="C49" s="16"/>
      <c r="D49" s="29"/>
      <c r="E49" s="29"/>
      <c r="F49" s="29"/>
      <c r="G49" s="189"/>
      <c r="H49" s="190"/>
      <c r="I49" s="191"/>
      <c r="J49" s="191"/>
      <c r="K49" s="190"/>
      <c r="L49" s="190"/>
      <c r="M49" s="29">
        <f t="shared" si="1"/>
        <v>0</v>
      </c>
      <c r="N49" s="106" t="str">
        <f t="shared" si="3"/>
        <v>-</v>
      </c>
      <c r="O49" s="106" t="str">
        <f t="shared" si="3"/>
        <v>-</v>
      </c>
      <c r="P49" s="104" t="str">
        <f t="shared" si="3"/>
        <v>-</v>
      </c>
      <c r="Q49" s="104" t="str">
        <f t="shared" ref="Q49:W49" si="4">IF($G49="","-",IF($G49&lt;=Q$5,$M49,0))</f>
        <v>-</v>
      </c>
      <c r="R49" s="104" t="str">
        <f t="shared" si="4"/>
        <v>-</v>
      </c>
      <c r="S49" s="104" t="str">
        <f t="shared" si="4"/>
        <v>-</v>
      </c>
      <c r="T49" s="104" t="str">
        <f t="shared" si="4"/>
        <v>-</v>
      </c>
      <c r="U49" s="104" t="str">
        <f t="shared" si="4"/>
        <v>-</v>
      </c>
      <c r="V49" s="104" t="str">
        <f t="shared" si="4"/>
        <v>-</v>
      </c>
      <c r="W49" s="104" t="str">
        <f t="shared" si="4"/>
        <v>-</v>
      </c>
      <c r="X49" s="9"/>
    </row>
    <row r="50" spans="1:24" ht="18.600000000000001" customHeight="1">
      <c r="A50" s="10"/>
      <c r="B50" s="28">
        <v>45</v>
      </c>
      <c r="C50" s="16"/>
      <c r="D50" s="29"/>
      <c r="E50" s="29"/>
      <c r="F50" s="29"/>
      <c r="G50" s="189"/>
      <c r="H50" s="190"/>
      <c r="I50" s="191"/>
      <c r="J50" s="191"/>
      <c r="K50" s="190"/>
      <c r="L50" s="190"/>
      <c r="M50" s="29">
        <f t="shared" si="1"/>
        <v>0</v>
      </c>
      <c r="N50" s="106" t="str">
        <f t="shared" ref="N50:W55" si="5">IF($G50="","-",IF($G50&lt;=N$5,$M50,0))</f>
        <v>-</v>
      </c>
      <c r="O50" s="106" t="str">
        <f t="shared" si="5"/>
        <v>-</v>
      </c>
      <c r="P50" s="104" t="str">
        <f t="shared" si="5"/>
        <v>-</v>
      </c>
      <c r="Q50" s="104" t="str">
        <f t="shared" si="5"/>
        <v>-</v>
      </c>
      <c r="R50" s="104" t="str">
        <f t="shared" si="5"/>
        <v>-</v>
      </c>
      <c r="S50" s="104" t="str">
        <f t="shared" si="5"/>
        <v>-</v>
      </c>
      <c r="T50" s="104" t="str">
        <f t="shared" si="5"/>
        <v>-</v>
      </c>
      <c r="U50" s="104" t="str">
        <f t="shared" si="5"/>
        <v>-</v>
      </c>
      <c r="V50" s="104" t="str">
        <f t="shared" si="5"/>
        <v>-</v>
      </c>
      <c r="W50" s="104" t="str">
        <f t="shared" si="5"/>
        <v>-</v>
      </c>
      <c r="X50" s="9"/>
    </row>
    <row r="51" spans="1:24" ht="18.600000000000001" customHeight="1">
      <c r="A51" s="10"/>
      <c r="B51" s="28">
        <v>46</v>
      </c>
      <c r="C51" s="16"/>
      <c r="D51" s="29"/>
      <c r="E51" s="29"/>
      <c r="F51" s="29"/>
      <c r="G51" s="189"/>
      <c r="H51" s="190"/>
      <c r="I51" s="191"/>
      <c r="J51" s="191"/>
      <c r="K51" s="190"/>
      <c r="L51" s="190"/>
      <c r="M51" s="29">
        <f t="shared" si="1"/>
        <v>0</v>
      </c>
      <c r="N51" s="106" t="str">
        <f t="shared" si="5"/>
        <v>-</v>
      </c>
      <c r="O51" s="106" t="str">
        <f t="shared" si="5"/>
        <v>-</v>
      </c>
      <c r="P51" s="104" t="str">
        <f t="shared" si="5"/>
        <v>-</v>
      </c>
      <c r="Q51" s="104" t="str">
        <f t="shared" si="5"/>
        <v>-</v>
      </c>
      <c r="R51" s="104" t="str">
        <f t="shared" si="5"/>
        <v>-</v>
      </c>
      <c r="S51" s="104" t="str">
        <f t="shared" si="5"/>
        <v>-</v>
      </c>
      <c r="T51" s="104" t="str">
        <f t="shared" si="5"/>
        <v>-</v>
      </c>
      <c r="U51" s="104" t="str">
        <f t="shared" si="5"/>
        <v>-</v>
      </c>
      <c r="V51" s="104" t="str">
        <f t="shared" si="5"/>
        <v>-</v>
      </c>
      <c r="W51" s="104" t="str">
        <f t="shared" si="5"/>
        <v>-</v>
      </c>
      <c r="X51" s="9"/>
    </row>
    <row r="52" spans="1:24" ht="18.600000000000001" customHeight="1">
      <c r="A52" s="10"/>
      <c r="B52" s="28">
        <v>47</v>
      </c>
      <c r="C52" s="16"/>
      <c r="D52" s="29"/>
      <c r="E52" s="29"/>
      <c r="F52" s="29"/>
      <c r="G52" s="189"/>
      <c r="H52" s="190"/>
      <c r="I52" s="191"/>
      <c r="J52" s="191"/>
      <c r="K52" s="190"/>
      <c r="L52" s="190"/>
      <c r="M52" s="29">
        <f t="shared" si="1"/>
        <v>0</v>
      </c>
      <c r="N52" s="106" t="str">
        <f t="shared" si="5"/>
        <v>-</v>
      </c>
      <c r="O52" s="106" t="str">
        <f t="shared" si="5"/>
        <v>-</v>
      </c>
      <c r="P52" s="104" t="str">
        <f t="shared" si="5"/>
        <v>-</v>
      </c>
      <c r="Q52" s="104" t="str">
        <f t="shared" si="5"/>
        <v>-</v>
      </c>
      <c r="R52" s="104" t="str">
        <f t="shared" si="5"/>
        <v>-</v>
      </c>
      <c r="S52" s="104" t="str">
        <f t="shared" si="5"/>
        <v>-</v>
      </c>
      <c r="T52" s="104" t="str">
        <f t="shared" si="5"/>
        <v>-</v>
      </c>
      <c r="U52" s="104" t="str">
        <f t="shared" si="5"/>
        <v>-</v>
      </c>
      <c r="V52" s="104" t="str">
        <f t="shared" si="5"/>
        <v>-</v>
      </c>
      <c r="W52" s="104" t="str">
        <f t="shared" si="5"/>
        <v>-</v>
      </c>
      <c r="X52" s="9"/>
    </row>
    <row r="53" spans="1:24" ht="18.600000000000001" customHeight="1">
      <c r="A53" s="10"/>
      <c r="B53" s="28">
        <v>48</v>
      </c>
      <c r="C53" s="16"/>
      <c r="D53" s="29"/>
      <c r="E53" s="29"/>
      <c r="F53" s="29"/>
      <c r="G53" s="189"/>
      <c r="H53" s="190"/>
      <c r="I53" s="191"/>
      <c r="J53" s="191"/>
      <c r="K53" s="190"/>
      <c r="L53" s="190"/>
      <c r="M53" s="29">
        <f t="shared" si="1"/>
        <v>0</v>
      </c>
      <c r="N53" s="106" t="str">
        <f t="shared" si="5"/>
        <v>-</v>
      </c>
      <c r="O53" s="106" t="str">
        <f t="shared" si="5"/>
        <v>-</v>
      </c>
      <c r="P53" s="104" t="str">
        <f t="shared" si="5"/>
        <v>-</v>
      </c>
      <c r="Q53" s="104" t="str">
        <f t="shared" si="5"/>
        <v>-</v>
      </c>
      <c r="R53" s="104" t="str">
        <f t="shared" si="5"/>
        <v>-</v>
      </c>
      <c r="S53" s="104" t="str">
        <f t="shared" si="5"/>
        <v>-</v>
      </c>
      <c r="T53" s="104" t="str">
        <f t="shared" si="5"/>
        <v>-</v>
      </c>
      <c r="U53" s="104" t="str">
        <f t="shared" si="5"/>
        <v>-</v>
      </c>
      <c r="V53" s="104" t="str">
        <f t="shared" si="5"/>
        <v>-</v>
      </c>
      <c r="W53" s="104" t="str">
        <f t="shared" si="5"/>
        <v>-</v>
      </c>
      <c r="X53" s="9"/>
    </row>
    <row r="54" spans="1:24" ht="18.600000000000001" customHeight="1">
      <c r="A54" s="10"/>
      <c r="B54" s="28">
        <v>49</v>
      </c>
      <c r="C54" s="16"/>
      <c r="D54" s="29"/>
      <c r="E54" s="29"/>
      <c r="F54" s="29"/>
      <c r="G54" s="189"/>
      <c r="H54" s="190"/>
      <c r="I54" s="191"/>
      <c r="J54" s="191"/>
      <c r="K54" s="190"/>
      <c r="L54" s="190"/>
      <c r="M54" s="29">
        <f t="shared" si="1"/>
        <v>0</v>
      </c>
      <c r="N54" s="106" t="str">
        <f t="shared" si="5"/>
        <v>-</v>
      </c>
      <c r="O54" s="106" t="str">
        <f t="shared" si="5"/>
        <v>-</v>
      </c>
      <c r="P54" s="104" t="str">
        <f t="shared" si="5"/>
        <v>-</v>
      </c>
      <c r="Q54" s="104" t="str">
        <f t="shared" si="5"/>
        <v>-</v>
      </c>
      <c r="R54" s="104" t="str">
        <f t="shared" si="5"/>
        <v>-</v>
      </c>
      <c r="S54" s="104" t="str">
        <f t="shared" si="5"/>
        <v>-</v>
      </c>
      <c r="T54" s="104" t="str">
        <f t="shared" si="5"/>
        <v>-</v>
      </c>
      <c r="U54" s="104" t="str">
        <f t="shared" si="5"/>
        <v>-</v>
      </c>
      <c r="V54" s="104" t="str">
        <f t="shared" si="5"/>
        <v>-</v>
      </c>
      <c r="W54" s="104" t="str">
        <f t="shared" si="5"/>
        <v>-</v>
      </c>
      <c r="X54" s="9"/>
    </row>
    <row r="55" spans="1:24" ht="18.600000000000001" customHeight="1">
      <c r="A55" s="10"/>
      <c r="B55" s="28">
        <v>50</v>
      </c>
      <c r="C55" s="16"/>
      <c r="D55" s="29"/>
      <c r="E55" s="29"/>
      <c r="F55" s="29"/>
      <c r="G55" s="189"/>
      <c r="H55" s="190"/>
      <c r="I55" s="191"/>
      <c r="J55" s="191"/>
      <c r="K55" s="190"/>
      <c r="L55" s="190"/>
      <c r="M55" s="29">
        <f t="shared" si="1"/>
        <v>0</v>
      </c>
      <c r="N55" s="106" t="str">
        <f t="shared" si="5"/>
        <v>-</v>
      </c>
      <c r="O55" s="106" t="str">
        <f t="shared" si="5"/>
        <v>-</v>
      </c>
      <c r="P55" s="104" t="str">
        <f t="shared" si="5"/>
        <v>-</v>
      </c>
      <c r="Q55" s="104" t="str">
        <f t="shared" si="5"/>
        <v>-</v>
      </c>
      <c r="R55" s="104" t="str">
        <f t="shared" si="5"/>
        <v>-</v>
      </c>
      <c r="S55" s="104" t="str">
        <f t="shared" si="5"/>
        <v>-</v>
      </c>
      <c r="T55" s="104" t="str">
        <f t="shared" si="5"/>
        <v>-</v>
      </c>
      <c r="U55" s="104" t="str">
        <f t="shared" si="5"/>
        <v>-</v>
      </c>
      <c r="V55" s="104" t="str">
        <f t="shared" si="5"/>
        <v>-</v>
      </c>
      <c r="W55" s="104" t="str">
        <f t="shared" si="5"/>
        <v>-</v>
      </c>
      <c r="X55" s="9"/>
    </row>
    <row r="56" spans="1:24">
      <c r="A56" s="10"/>
      <c r="B56" s="188"/>
      <c r="C56" s="8"/>
      <c r="D56" s="82"/>
      <c r="E56" s="82"/>
      <c r="F56" s="82"/>
      <c r="G56" s="8"/>
      <c r="H56" s="8"/>
      <c r="I56" s="8"/>
      <c r="J56" s="8"/>
      <c r="K56" s="8"/>
      <c r="L56" s="8"/>
      <c r="M56" s="8"/>
      <c r="N56" s="8"/>
      <c r="O56" s="8"/>
      <c r="P56" s="8"/>
      <c r="Q56" s="9"/>
      <c r="X56" s="9"/>
    </row>
    <row r="57" spans="1:24" ht="19.2" customHeight="1">
      <c r="A57" s="10"/>
      <c r="B57" s="230"/>
      <c r="C57" s="230"/>
      <c r="D57" s="230"/>
      <c r="E57" s="230"/>
      <c r="F57" s="230"/>
      <c r="G57" s="230"/>
      <c r="H57" s="230"/>
      <c r="I57" s="230"/>
      <c r="J57" s="230"/>
      <c r="N57" s="196" t="s">
        <v>122</v>
      </c>
      <c r="O57" s="196"/>
      <c r="P57" s="196"/>
      <c r="Q57" s="196"/>
      <c r="R57" s="196"/>
      <c r="S57" s="196"/>
      <c r="T57" s="196"/>
      <c r="U57" s="196"/>
      <c r="V57" s="196"/>
      <c r="W57" s="196"/>
      <c r="X57" s="9"/>
    </row>
    <row r="58" spans="1:24" ht="19.2" customHeight="1">
      <c r="A58" s="10"/>
      <c r="B58" s="230"/>
      <c r="C58" s="230"/>
      <c r="D58" s="230"/>
      <c r="E58" s="230"/>
      <c r="F58" s="230"/>
      <c r="G58" s="230"/>
      <c r="H58" s="230"/>
      <c r="I58" s="230"/>
      <c r="J58" s="230"/>
      <c r="N58" s="101">
        <v>2023</v>
      </c>
      <c r="O58" s="101">
        <v>2024</v>
      </c>
      <c r="P58" s="101">
        <v>2025</v>
      </c>
      <c r="Q58" s="101">
        <v>2026</v>
      </c>
      <c r="R58" s="101">
        <v>2027</v>
      </c>
      <c r="S58" s="101">
        <v>2028</v>
      </c>
      <c r="T58" s="101">
        <v>2029</v>
      </c>
      <c r="U58" s="101">
        <v>2030</v>
      </c>
      <c r="V58" s="101">
        <v>2031</v>
      </c>
      <c r="W58" s="101">
        <v>2032</v>
      </c>
      <c r="X58" s="9"/>
    </row>
    <row r="59" spans="1:24" ht="19.2" customHeight="1">
      <c r="A59" s="10"/>
      <c r="B59" s="103" t="s">
        <v>121</v>
      </c>
      <c r="C59" s="21"/>
      <c r="D59" s="110"/>
      <c r="E59" s="110"/>
      <c r="F59" s="110"/>
      <c r="G59" s="21"/>
      <c r="H59" s="21"/>
      <c r="I59" s="21"/>
      <c r="J59" s="21"/>
      <c r="K59" s="21"/>
      <c r="L59" s="21"/>
      <c r="M59" s="22"/>
      <c r="N59" s="29">
        <f t="shared" ref="N59:W59" si="6">SUM(N6:N55)</f>
        <v>0</v>
      </c>
      <c r="O59" s="29">
        <f t="shared" si="6"/>
        <v>0</v>
      </c>
      <c r="P59" s="29">
        <f t="shared" si="6"/>
        <v>0</v>
      </c>
      <c r="Q59" s="29">
        <f t="shared" si="6"/>
        <v>0</v>
      </c>
      <c r="R59" s="29">
        <f t="shared" si="6"/>
        <v>0</v>
      </c>
      <c r="S59" s="29">
        <f t="shared" si="6"/>
        <v>0</v>
      </c>
      <c r="T59" s="29">
        <f t="shared" si="6"/>
        <v>0</v>
      </c>
      <c r="U59" s="29">
        <f t="shared" si="6"/>
        <v>0</v>
      </c>
      <c r="V59" s="29">
        <f t="shared" si="6"/>
        <v>0</v>
      </c>
      <c r="W59" s="29">
        <f t="shared" si="6"/>
        <v>0</v>
      </c>
      <c r="X59" s="9"/>
    </row>
    <row r="60" spans="1:24">
      <c r="A60" s="10"/>
      <c r="B60" s="8"/>
      <c r="D60" s="82"/>
      <c r="E60" s="82"/>
      <c r="F60" s="82"/>
      <c r="G60" s="8"/>
      <c r="H60" s="8"/>
      <c r="I60" s="8"/>
      <c r="J60" s="8"/>
      <c r="K60" s="8"/>
      <c r="L60" s="8"/>
      <c r="M60" s="8"/>
      <c r="N60" s="8"/>
      <c r="O60" s="8"/>
      <c r="P60" s="8"/>
      <c r="Q60" s="3"/>
      <c r="X60" s="9"/>
    </row>
    <row r="61" spans="1:24">
      <c r="A61" s="10"/>
      <c r="B61" s="71"/>
      <c r="C61" s="8"/>
      <c r="D61" s="82"/>
      <c r="E61" s="82"/>
      <c r="F61" s="82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X61" s="9"/>
    </row>
    <row r="62" spans="1:24">
      <c r="A62" s="10"/>
      <c r="B62" s="71"/>
      <c r="C62" s="8"/>
      <c r="D62" s="82"/>
      <c r="E62" s="82"/>
      <c r="F62" s="82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V62" s="16" t="s">
        <v>117</v>
      </c>
      <c r="W62" s="109">
        <f>SUM(N59:W59)</f>
        <v>0</v>
      </c>
      <c r="X62" s="9"/>
    </row>
    <row r="63" spans="1:24">
      <c r="A63" s="10"/>
      <c r="B63" s="71"/>
      <c r="C63" s="8"/>
      <c r="D63" s="97"/>
      <c r="E63" s="97"/>
      <c r="F63" s="97"/>
      <c r="G63" s="11"/>
      <c r="H63" s="11"/>
      <c r="I63" s="11"/>
      <c r="J63" s="11"/>
      <c r="K63" s="11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9"/>
    </row>
    <row r="64" spans="1:24">
      <c r="A64" s="12"/>
      <c r="B64" s="81"/>
      <c r="C64" s="13"/>
      <c r="D64" s="83"/>
      <c r="E64" s="83"/>
      <c r="F64" s="8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4"/>
    </row>
    <row r="65" spans="2:6">
      <c r="B65" s="188"/>
    </row>
    <row r="66" spans="2:6">
      <c r="B66" s="188"/>
    </row>
    <row r="67" spans="2:6">
      <c r="D67" s="86"/>
      <c r="E67" s="86"/>
      <c r="F67" s="86"/>
    </row>
    <row r="68" spans="2:6">
      <c r="D68" s="86"/>
      <c r="E68" s="86"/>
      <c r="F68" s="86"/>
    </row>
    <row r="69" spans="2:6">
      <c r="D69" s="86"/>
      <c r="E69" s="86"/>
      <c r="F69" s="86"/>
    </row>
  </sheetData>
  <mergeCells count="1">
    <mergeCell ref="B57:J58"/>
  </mergeCells>
  <phoneticPr fontId="2"/>
  <pageMargins left="0.70866141732283472" right="0.51181102362204722" top="0.35433070866141736" bottom="0.35433070866141736" header="0.31496062992125984" footer="0.11811023622047245"/>
  <pageSetup paperSize="8" scale="67" fitToHeight="0" orientation="landscape" r:id="rId1"/>
  <headerFooter>
    <oddHeader xml:space="preserve">&amp;R&amp;14
</oddHeader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リスト!$F$3:$F$14</xm:f>
          </x14:formula1>
          <xm:sqref>G6:G55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P72"/>
  <sheetViews>
    <sheetView showGridLines="0" view="pageBreakPreview" topLeftCell="B46" zoomScale="141" zoomScaleNormal="106" zoomScaleSheetLayoutView="141" zoomScalePageLayoutView="70" workbookViewId="0">
      <selection activeCell="E65" sqref="E65"/>
    </sheetView>
  </sheetViews>
  <sheetFormatPr defaultColWidth="8.44140625" defaultRowHeight="12"/>
  <cols>
    <col min="1" max="1" width="7.5546875" style="5" customWidth="1"/>
    <col min="2" max="3" width="8.44140625" style="5"/>
    <col min="4" max="4" width="16.109375" style="5" customWidth="1"/>
    <col min="5" max="5" width="21.88671875" style="5" customWidth="1"/>
    <col min="6" max="15" width="16.88671875" style="175" customWidth="1"/>
    <col min="16" max="16" width="5.44140625" style="5" customWidth="1"/>
    <col min="17" max="16384" width="8.44140625" style="5"/>
  </cols>
  <sheetData>
    <row r="1" spans="1:16" ht="25.5" customHeight="1">
      <c r="A1" s="122"/>
      <c r="B1" s="195" t="str">
        <f ca="1">RIGHT(CELL("filename",A32),LEN(CELL("filename",A32))-FIND("]",CELL("filename",A32)))</f>
        <v>様式4-9_損益計算書（スキーム別売上・原価_小売）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53" t="s">
        <v>163</v>
      </c>
      <c r="P1" s="64"/>
    </row>
    <row r="2" spans="1:16">
      <c r="A2" s="1"/>
      <c r="B2" s="2"/>
      <c r="C2" s="2"/>
      <c r="D2" s="2"/>
      <c r="E2" s="2"/>
      <c r="F2" s="154"/>
      <c r="G2" s="154"/>
      <c r="H2" s="154"/>
      <c r="I2" s="154"/>
      <c r="J2" s="154"/>
      <c r="K2" s="154"/>
      <c r="L2" s="155"/>
      <c r="M2" s="155"/>
      <c r="N2" s="155"/>
      <c r="O2" s="155"/>
      <c r="P2" s="4"/>
    </row>
    <row r="3" spans="1:16" s="8" customFormat="1">
      <c r="A3" s="6"/>
      <c r="B3" s="7" t="s">
        <v>84</v>
      </c>
      <c r="C3" s="7"/>
      <c r="D3" s="7"/>
      <c r="E3" s="7"/>
      <c r="F3" s="156"/>
      <c r="G3" s="156"/>
      <c r="H3" s="156"/>
      <c r="I3" s="156"/>
      <c r="J3" s="156"/>
      <c r="K3" s="156"/>
      <c r="L3" s="82"/>
      <c r="M3" s="82"/>
      <c r="N3" s="82"/>
      <c r="O3" s="82" t="s">
        <v>138</v>
      </c>
      <c r="P3" s="9"/>
    </row>
    <row r="4" spans="1:16">
      <c r="A4" s="6"/>
      <c r="B4" s="45" t="s">
        <v>19</v>
      </c>
      <c r="C4" s="46"/>
      <c r="D4" s="46"/>
      <c r="E4" s="46"/>
      <c r="F4" s="199" t="s">
        <v>18</v>
      </c>
      <c r="G4" s="200"/>
      <c r="H4" s="200"/>
      <c r="I4" s="200"/>
      <c r="J4" s="200"/>
      <c r="K4" s="200"/>
      <c r="L4" s="200"/>
      <c r="M4" s="200"/>
      <c r="N4" s="200"/>
      <c r="O4" s="201"/>
      <c r="P4" s="9"/>
    </row>
    <row r="5" spans="1:16">
      <c r="A5" s="10"/>
      <c r="B5" s="47"/>
      <c r="C5" s="48"/>
      <c r="D5" s="48"/>
      <c r="E5" s="48"/>
      <c r="F5" s="162" t="s">
        <v>173</v>
      </c>
      <c r="G5" s="162" t="s">
        <v>174</v>
      </c>
      <c r="H5" s="162" t="s">
        <v>175</v>
      </c>
      <c r="I5" s="162" t="s">
        <v>176</v>
      </c>
      <c r="J5" s="162" t="s">
        <v>177</v>
      </c>
      <c r="K5" s="162" t="s">
        <v>178</v>
      </c>
      <c r="L5" s="162" t="s">
        <v>179</v>
      </c>
      <c r="M5" s="162" t="s">
        <v>180</v>
      </c>
      <c r="N5" s="162" t="s">
        <v>181</v>
      </c>
      <c r="O5" s="162" t="s">
        <v>215</v>
      </c>
      <c r="P5" s="9"/>
    </row>
    <row r="6" spans="1:16">
      <c r="A6" s="10"/>
      <c r="B6" s="61"/>
      <c r="C6" s="19"/>
      <c r="D6" s="17" t="s">
        <v>188</v>
      </c>
      <c r="E6" s="20" t="s">
        <v>77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9"/>
    </row>
    <row r="7" spans="1:16">
      <c r="A7" s="10"/>
      <c r="B7" s="51"/>
      <c r="C7" s="10"/>
      <c r="D7" s="23" t="s">
        <v>110</v>
      </c>
      <c r="E7" s="20" t="s">
        <v>51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9"/>
    </row>
    <row r="8" spans="1:16">
      <c r="A8" s="10"/>
      <c r="B8" s="51"/>
      <c r="C8" s="23"/>
      <c r="D8" s="17" t="s">
        <v>109</v>
      </c>
      <c r="E8" s="20" t="s">
        <v>77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9"/>
    </row>
    <row r="9" spans="1:16">
      <c r="A9" s="10"/>
      <c r="B9" s="51"/>
      <c r="C9" s="10"/>
      <c r="D9" s="23" t="s">
        <v>111</v>
      </c>
      <c r="E9" s="20" t="s">
        <v>51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9"/>
    </row>
    <row r="10" spans="1:16">
      <c r="A10" s="10"/>
      <c r="B10" s="51"/>
      <c r="C10" s="10"/>
      <c r="D10" s="20" t="s">
        <v>49</v>
      </c>
      <c r="E10" s="22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9"/>
    </row>
    <row r="11" spans="1:16">
      <c r="A11" s="10"/>
      <c r="B11" s="51"/>
      <c r="C11" s="10"/>
      <c r="D11" s="20" t="s">
        <v>50</v>
      </c>
      <c r="E11" s="22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9"/>
    </row>
    <row r="12" spans="1:16">
      <c r="A12" s="10"/>
      <c r="B12" s="51"/>
      <c r="C12" s="12" t="s">
        <v>79</v>
      </c>
      <c r="D12" s="13"/>
      <c r="E12" s="13"/>
      <c r="F12" s="163">
        <f t="shared" ref="F12:O12" si="0">+SUM(F6:F11)</f>
        <v>0</v>
      </c>
      <c r="G12" s="163">
        <f t="shared" si="0"/>
        <v>0</v>
      </c>
      <c r="H12" s="163">
        <f t="shared" si="0"/>
        <v>0</v>
      </c>
      <c r="I12" s="163">
        <f t="shared" si="0"/>
        <v>0</v>
      </c>
      <c r="J12" s="163">
        <f t="shared" si="0"/>
        <v>0</v>
      </c>
      <c r="K12" s="163">
        <f t="shared" si="0"/>
        <v>0</v>
      </c>
      <c r="L12" s="163">
        <f t="shared" si="0"/>
        <v>0</v>
      </c>
      <c r="M12" s="163">
        <f t="shared" si="0"/>
        <v>0</v>
      </c>
      <c r="N12" s="163">
        <f t="shared" si="0"/>
        <v>0</v>
      </c>
      <c r="O12" s="163">
        <f t="shared" si="0"/>
        <v>0</v>
      </c>
      <c r="P12" s="9"/>
    </row>
    <row r="13" spans="1:16">
      <c r="A13" s="10"/>
      <c r="B13" s="62" t="s">
        <v>81</v>
      </c>
      <c r="C13" s="52"/>
      <c r="D13" s="95"/>
      <c r="E13" s="96"/>
      <c r="F13" s="164">
        <f t="shared" ref="F13:O13" si="1">+SUM(F12)</f>
        <v>0</v>
      </c>
      <c r="G13" s="164">
        <f t="shared" si="1"/>
        <v>0</v>
      </c>
      <c r="H13" s="164">
        <f t="shared" si="1"/>
        <v>0</v>
      </c>
      <c r="I13" s="164">
        <f t="shared" si="1"/>
        <v>0</v>
      </c>
      <c r="J13" s="164">
        <f t="shared" si="1"/>
        <v>0</v>
      </c>
      <c r="K13" s="164">
        <f t="shared" si="1"/>
        <v>0</v>
      </c>
      <c r="L13" s="164">
        <f t="shared" si="1"/>
        <v>0</v>
      </c>
      <c r="M13" s="164">
        <f t="shared" si="1"/>
        <v>0</v>
      </c>
      <c r="N13" s="164">
        <f t="shared" si="1"/>
        <v>0</v>
      </c>
      <c r="O13" s="164">
        <f t="shared" si="1"/>
        <v>0</v>
      </c>
      <c r="P13" s="9"/>
    </row>
    <row r="14" spans="1:16">
      <c r="A14" s="10"/>
      <c r="B14" s="51"/>
      <c r="C14" s="12" t="s">
        <v>140</v>
      </c>
      <c r="D14" s="13"/>
      <c r="E14" s="1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9"/>
    </row>
    <row r="15" spans="1:16">
      <c r="A15" s="10"/>
      <c r="B15" s="51"/>
      <c r="C15" s="12" t="s">
        <v>88</v>
      </c>
      <c r="D15" s="13"/>
      <c r="E15" s="1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9"/>
    </row>
    <row r="16" spans="1:16">
      <c r="A16" s="10"/>
      <c r="B16" s="51"/>
      <c r="C16" s="19"/>
      <c r="D16" s="20" t="s">
        <v>89</v>
      </c>
      <c r="E16" s="2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9"/>
    </row>
    <row r="17" spans="1:16">
      <c r="A17" s="10"/>
      <c r="B17" s="51"/>
      <c r="C17" s="10"/>
      <c r="D17" s="12" t="s">
        <v>90</v>
      </c>
      <c r="E17" s="1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9"/>
    </row>
    <row r="18" spans="1:16">
      <c r="A18" s="10"/>
      <c r="B18" s="51"/>
      <c r="C18" s="12" t="s">
        <v>80</v>
      </c>
      <c r="D18" s="13"/>
      <c r="E18" s="13"/>
      <c r="F18" s="163">
        <f>+SUM(F16:F17)</f>
        <v>0</v>
      </c>
      <c r="G18" s="163">
        <f>+SUM(G16:G17)</f>
        <v>0</v>
      </c>
      <c r="H18" s="163">
        <f t="shared" ref="H18:O18" si="2">+SUM(H16:H17)</f>
        <v>0</v>
      </c>
      <c r="I18" s="163">
        <f t="shared" si="2"/>
        <v>0</v>
      </c>
      <c r="J18" s="163">
        <f t="shared" si="2"/>
        <v>0</v>
      </c>
      <c r="K18" s="163">
        <f t="shared" si="2"/>
        <v>0</v>
      </c>
      <c r="L18" s="163">
        <f t="shared" si="2"/>
        <v>0</v>
      </c>
      <c r="M18" s="163">
        <f t="shared" si="2"/>
        <v>0</v>
      </c>
      <c r="N18" s="163">
        <f t="shared" si="2"/>
        <v>0</v>
      </c>
      <c r="O18" s="163">
        <f t="shared" si="2"/>
        <v>0</v>
      </c>
      <c r="P18" s="9"/>
    </row>
    <row r="19" spans="1:16">
      <c r="A19" s="10"/>
      <c r="B19" s="51"/>
      <c r="C19" s="19"/>
      <c r="D19" s="17" t="s">
        <v>210</v>
      </c>
      <c r="E19" s="20" t="s">
        <v>211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9"/>
    </row>
    <row r="20" spans="1:16">
      <c r="A20" s="10"/>
      <c r="B20" s="51"/>
      <c r="C20" s="10"/>
      <c r="D20" s="24"/>
      <c r="E20" s="20" t="s">
        <v>143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9"/>
    </row>
    <row r="21" spans="1:16">
      <c r="A21" s="10"/>
      <c r="B21" s="51"/>
      <c r="C21" s="10"/>
      <c r="D21" s="20" t="s">
        <v>91</v>
      </c>
      <c r="E21" s="13"/>
      <c r="F21" s="163">
        <f>'様式4-8_事業効果ア，イ，ウ'!H22+'様式4-8_事業効果ア，イ，ウ'!H28</f>
        <v>0</v>
      </c>
      <c r="G21" s="163">
        <f>'様式4-8_事業効果ア，イ，ウ'!I22+'様式4-8_事業効果ア，イ，ウ'!I28</f>
        <v>0</v>
      </c>
      <c r="H21" s="163">
        <f>'様式4-8_事業効果ア，イ，ウ'!J22+'様式4-8_事業効果ア，イ，ウ'!J28</f>
        <v>0</v>
      </c>
      <c r="I21" s="163">
        <f>'様式4-8_事業効果ア，イ，ウ'!K22+'様式4-8_事業効果ア，イ，ウ'!K28</f>
        <v>0</v>
      </c>
      <c r="J21" s="163">
        <f>'様式4-8_事業効果ア，イ，ウ'!L22+'様式4-8_事業効果ア，イ，ウ'!L28</f>
        <v>0</v>
      </c>
      <c r="K21" s="163">
        <f>'様式4-8_事業効果ア，イ，ウ'!M22+'様式4-8_事業効果ア，イ，ウ'!M28</f>
        <v>0</v>
      </c>
      <c r="L21" s="163">
        <f>'様式4-8_事業効果ア，イ，ウ'!N22+'様式4-8_事業効果ア，イ，ウ'!N28</f>
        <v>0</v>
      </c>
      <c r="M21" s="163">
        <f>'様式4-8_事業効果ア，イ，ウ'!O22+'様式4-8_事業効果ア，イ，ウ'!O28</f>
        <v>0</v>
      </c>
      <c r="N21" s="163">
        <f>'様式4-8_事業効果ア，イ，ウ'!P22+'様式4-8_事業効果ア，イ，ウ'!P28</f>
        <v>0</v>
      </c>
      <c r="O21" s="163">
        <f>'様式4-8_事業効果ア，イ，ウ'!Q22+'様式4-8_事業効果ア，イ，ウ'!Q28</f>
        <v>0</v>
      </c>
      <c r="P21" s="9"/>
    </row>
    <row r="22" spans="1:16">
      <c r="A22" s="10"/>
      <c r="B22" s="51"/>
      <c r="C22" s="10"/>
      <c r="D22" s="12" t="s">
        <v>171</v>
      </c>
      <c r="E22" s="1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9"/>
    </row>
    <row r="23" spans="1:16">
      <c r="A23" s="10"/>
      <c r="B23" s="51"/>
      <c r="C23" s="10"/>
      <c r="D23" s="12" t="s">
        <v>92</v>
      </c>
      <c r="E23" s="13"/>
      <c r="F23" s="163">
        <f>'様式4-8_事業効果ア，イ，ウ'!H40+'様式4-8_事業効果ア，イ，ウ'!H46+'様式4-8_事業効果ア，イ，ウ'!H47</f>
        <v>0</v>
      </c>
      <c r="G23" s="163">
        <f>'様式4-8_事業効果ア，イ，ウ'!I40+'様式4-8_事業効果ア，イ，ウ'!I46+'様式4-8_事業効果ア，イ，ウ'!I47</f>
        <v>0</v>
      </c>
      <c r="H23" s="163">
        <f>'様式4-8_事業効果ア，イ，ウ'!J40+'様式4-8_事業効果ア，イ，ウ'!J46+'様式4-8_事業効果ア，イ，ウ'!J47</f>
        <v>0</v>
      </c>
      <c r="I23" s="163">
        <f>'様式4-8_事業効果ア，イ，ウ'!K40+'様式4-8_事業効果ア，イ，ウ'!K46+'様式4-8_事業効果ア，イ，ウ'!K47</f>
        <v>0</v>
      </c>
      <c r="J23" s="163">
        <f>'様式4-8_事業効果ア，イ，ウ'!L40+'様式4-8_事業効果ア，イ，ウ'!L46+'様式4-8_事業効果ア，イ，ウ'!L47</f>
        <v>0</v>
      </c>
      <c r="K23" s="163">
        <f>'様式4-8_事業効果ア，イ，ウ'!M40+'様式4-8_事業効果ア，イ，ウ'!M46+'様式4-8_事業効果ア，イ，ウ'!M47</f>
        <v>0</v>
      </c>
      <c r="L23" s="163">
        <f>'様式4-8_事業効果ア，イ，ウ'!N40+'様式4-8_事業効果ア，イ，ウ'!N46+'様式4-8_事業効果ア，イ，ウ'!N47</f>
        <v>0</v>
      </c>
      <c r="M23" s="163">
        <f>'様式4-8_事業効果ア，イ，ウ'!O40+'様式4-8_事業効果ア，イ，ウ'!O46+'様式4-8_事業効果ア，イ，ウ'!O47</f>
        <v>0</v>
      </c>
      <c r="N23" s="163">
        <f>'様式4-8_事業効果ア，イ，ウ'!P40+'様式4-8_事業効果ア，イ，ウ'!P46+'様式4-8_事業効果ア，イ，ウ'!P47</f>
        <v>0</v>
      </c>
      <c r="O23" s="163">
        <f>'様式4-8_事業効果ア，イ，ウ'!Q40+'様式4-8_事業効果ア，イ，ウ'!Q46+'様式4-8_事業効果ア，イ，ウ'!Q47</f>
        <v>0</v>
      </c>
      <c r="P23" s="9"/>
    </row>
    <row r="24" spans="1:16">
      <c r="A24" s="10"/>
      <c r="B24" s="51"/>
      <c r="C24" s="12" t="s">
        <v>93</v>
      </c>
      <c r="D24" s="13"/>
      <c r="E24" s="13"/>
      <c r="F24" s="163">
        <f>+SUM(F19:F23)</f>
        <v>0</v>
      </c>
      <c r="G24" s="163">
        <f>+SUM(G19:G23)</f>
        <v>0</v>
      </c>
      <c r="H24" s="163">
        <f t="shared" ref="H24:O24" si="3">+SUM(H19:H23)</f>
        <v>0</v>
      </c>
      <c r="I24" s="163">
        <f t="shared" si="3"/>
        <v>0</v>
      </c>
      <c r="J24" s="163">
        <f t="shared" si="3"/>
        <v>0</v>
      </c>
      <c r="K24" s="163">
        <f t="shared" si="3"/>
        <v>0</v>
      </c>
      <c r="L24" s="163">
        <f t="shared" si="3"/>
        <v>0</v>
      </c>
      <c r="M24" s="163">
        <f t="shared" si="3"/>
        <v>0</v>
      </c>
      <c r="N24" s="163">
        <f t="shared" si="3"/>
        <v>0</v>
      </c>
      <c r="O24" s="163">
        <f t="shared" si="3"/>
        <v>0</v>
      </c>
      <c r="P24" s="9"/>
    </row>
    <row r="25" spans="1:16">
      <c r="A25" s="10"/>
      <c r="B25" s="62" t="s">
        <v>94</v>
      </c>
      <c r="C25" s="52"/>
      <c r="D25" s="52"/>
      <c r="E25" s="52"/>
      <c r="F25" s="164">
        <f>F14+F15+F18+F24</f>
        <v>0</v>
      </c>
      <c r="G25" s="164">
        <f>G14+G15+G18+G24</f>
        <v>0</v>
      </c>
      <c r="H25" s="164">
        <f t="shared" ref="H25:O25" si="4">H14+H15+H18+H24</f>
        <v>0</v>
      </c>
      <c r="I25" s="164">
        <f t="shared" si="4"/>
        <v>0</v>
      </c>
      <c r="J25" s="164">
        <f t="shared" si="4"/>
        <v>0</v>
      </c>
      <c r="K25" s="164">
        <f t="shared" si="4"/>
        <v>0</v>
      </c>
      <c r="L25" s="164">
        <f t="shared" si="4"/>
        <v>0</v>
      </c>
      <c r="M25" s="164">
        <f t="shared" si="4"/>
        <v>0</v>
      </c>
      <c r="N25" s="164">
        <f t="shared" si="4"/>
        <v>0</v>
      </c>
      <c r="O25" s="164">
        <f t="shared" si="4"/>
        <v>0</v>
      </c>
      <c r="P25" s="9"/>
    </row>
    <row r="26" spans="1:16">
      <c r="A26" s="23"/>
      <c r="B26" s="87"/>
      <c r="C26" s="88" t="s">
        <v>85</v>
      </c>
      <c r="D26" s="88"/>
      <c r="E26" s="89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9"/>
    </row>
    <row r="27" spans="1:16">
      <c r="A27" s="23"/>
      <c r="B27" s="90"/>
      <c r="C27" s="91" t="s">
        <v>86</v>
      </c>
      <c r="D27" s="92"/>
      <c r="E27" s="89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9"/>
    </row>
    <row r="28" spans="1:16">
      <c r="A28" s="23"/>
      <c r="B28" s="90"/>
      <c r="C28" s="93" t="s">
        <v>87</v>
      </c>
      <c r="D28" s="94"/>
      <c r="E28" s="89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9"/>
    </row>
    <row r="29" spans="1:16">
      <c r="A29" s="23"/>
      <c r="B29" s="62" t="s">
        <v>108</v>
      </c>
      <c r="C29" s="52"/>
      <c r="D29" s="52"/>
      <c r="E29" s="52"/>
      <c r="F29" s="166">
        <f>+SUM(F26:F28)</f>
        <v>0</v>
      </c>
      <c r="G29" s="166">
        <f>+SUM(G26:G28)</f>
        <v>0</v>
      </c>
      <c r="H29" s="166">
        <f t="shared" ref="H29:O29" si="5">+SUM(H26:H28)</f>
        <v>0</v>
      </c>
      <c r="I29" s="166">
        <f t="shared" si="5"/>
        <v>0</v>
      </c>
      <c r="J29" s="166">
        <f t="shared" si="5"/>
        <v>0</v>
      </c>
      <c r="K29" s="166">
        <f t="shared" si="5"/>
        <v>0</v>
      </c>
      <c r="L29" s="166">
        <f t="shared" si="5"/>
        <v>0</v>
      </c>
      <c r="M29" s="166">
        <f t="shared" si="5"/>
        <v>0</v>
      </c>
      <c r="N29" s="166">
        <f t="shared" si="5"/>
        <v>0</v>
      </c>
      <c r="O29" s="166">
        <f t="shared" si="5"/>
        <v>0</v>
      </c>
      <c r="P29" s="9"/>
    </row>
    <row r="30" spans="1:16">
      <c r="A30" s="12"/>
      <c r="B30" s="25"/>
      <c r="C30" s="25"/>
      <c r="D30" s="25"/>
      <c r="E30" s="25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4"/>
    </row>
    <row r="31" spans="1:16">
      <c r="A31" s="70"/>
      <c r="B31" s="25"/>
      <c r="C31" s="25"/>
      <c r="D31" s="25"/>
      <c r="E31" s="25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67"/>
    </row>
    <row r="32" spans="1:16">
      <c r="A32" s="6"/>
      <c r="B32" s="7" t="s">
        <v>186</v>
      </c>
      <c r="C32" s="7"/>
      <c r="D32" s="7"/>
      <c r="E32" s="7"/>
      <c r="F32" s="156"/>
      <c r="G32" s="156"/>
      <c r="H32" s="156"/>
      <c r="I32" s="156"/>
      <c r="J32" s="156"/>
      <c r="K32" s="156"/>
      <c r="L32" s="82"/>
      <c r="M32" s="82"/>
      <c r="N32" s="82"/>
      <c r="O32" s="82" t="s">
        <v>20</v>
      </c>
      <c r="P32" s="9"/>
    </row>
    <row r="33" spans="1:16">
      <c r="A33" s="6"/>
      <c r="B33" s="45" t="s">
        <v>19</v>
      </c>
      <c r="C33" s="46"/>
      <c r="D33" s="46"/>
      <c r="E33" s="46"/>
      <c r="F33" s="199" t="s">
        <v>18</v>
      </c>
      <c r="G33" s="200"/>
      <c r="H33" s="200"/>
      <c r="I33" s="200"/>
      <c r="J33" s="200"/>
      <c r="K33" s="200"/>
      <c r="L33" s="200"/>
      <c r="M33" s="200"/>
      <c r="N33" s="200"/>
      <c r="O33" s="201"/>
      <c r="P33" s="9"/>
    </row>
    <row r="34" spans="1:16">
      <c r="A34" s="10"/>
      <c r="B34" s="47"/>
      <c r="C34" s="48"/>
      <c r="D34" s="48"/>
      <c r="E34" s="48"/>
      <c r="F34" s="162" t="s">
        <v>173</v>
      </c>
      <c r="G34" s="162" t="s">
        <v>174</v>
      </c>
      <c r="H34" s="162" t="s">
        <v>175</v>
      </c>
      <c r="I34" s="162" t="s">
        <v>176</v>
      </c>
      <c r="J34" s="162" t="s">
        <v>177</v>
      </c>
      <c r="K34" s="162" t="s">
        <v>178</v>
      </c>
      <c r="L34" s="162" t="s">
        <v>179</v>
      </c>
      <c r="M34" s="162" t="s">
        <v>180</v>
      </c>
      <c r="N34" s="162" t="s">
        <v>181</v>
      </c>
      <c r="O34" s="162" t="s">
        <v>215</v>
      </c>
      <c r="P34" s="9"/>
    </row>
    <row r="35" spans="1:16">
      <c r="A35" s="10"/>
      <c r="B35" s="34"/>
      <c r="C35" s="19"/>
      <c r="D35" s="17" t="s">
        <v>109</v>
      </c>
      <c r="E35" s="20" t="s">
        <v>77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9"/>
    </row>
    <row r="36" spans="1:16">
      <c r="A36" s="10"/>
      <c r="B36" s="35"/>
      <c r="C36" s="10"/>
      <c r="D36" s="23" t="s">
        <v>110</v>
      </c>
      <c r="E36" s="20" t="s">
        <v>51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9"/>
    </row>
    <row r="37" spans="1:16">
      <c r="A37" s="10"/>
      <c r="B37" s="35"/>
      <c r="C37" s="23"/>
      <c r="D37" s="17" t="s">
        <v>109</v>
      </c>
      <c r="E37" s="20" t="s">
        <v>77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9"/>
    </row>
    <row r="38" spans="1:16">
      <c r="A38" s="10"/>
      <c r="B38" s="35"/>
      <c r="C38" s="10"/>
      <c r="D38" s="23" t="s">
        <v>111</v>
      </c>
      <c r="E38" s="20" t="s">
        <v>51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9"/>
    </row>
    <row r="39" spans="1:16">
      <c r="A39" s="10"/>
      <c r="B39" s="35"/>
      <c r="C39" s="10"/>
      <c r="D39" s="20" t="s">
        <v>49</v>
      </c>
      <c r="E39" s="22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9"/>
    </row>
    <row r="40" spans="1:16">
      <c r="A40" s="10"/>
      <c r="B40" s="35"/>
      <c r="C40" s="10"/>
      <c r="D40" s="20" t="s">
        <v>50</v>
      </c>
      <c r="E40" s="22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9"/>
    </row>
    <row r="41" spans="1:16">
      <c r="A41" s="10"/>
      <c r="B41" s="35"/>
      <c r="C41" s="12" t="s">
        <v>4</v>
      </c>
      <c r="D41" s="13"/>
      <c r="E41" s="13"/>
      <c r="F41" s="163">
        <f t="shared" ref="F41:O41" si="6">+SUM(F35:F40)</f>
        <v>0</v>
      </c>
      <c r="G41" s="163">
        <f t="shared" si="6"/>
        <v>0</v>
      </c>
      <c r="H41" s="163">
        <f t="shared" si="6"/>
        <v>0</v>
      </c>
      <c r="I41" s="163">
        <f t="shared" si="6"/>
        <v>0</v>
      </c>
      <c r="J41" s="163">
        <f t="shared" si="6"/>
        <v>0</v>
      </c>
      <c r="K41" s="163">
        <f t="shared" si="6"/>
        <v>0</v>
      </c>
      <c r="L41" s="163">
        <f t="shared" si="6"/>
        <v>0</v>
      </c>
      <c r="M41" s="163">
        <f t="shared" si="6"/>
        <v>0</v>
      </c>
      <c r="N41" s="163">
        <f t="shared" si="6"/>
        <v>0</v>
      </c>
      <c r="O41" s="163">
        <f t="shared" si="6"/>
        <v>0</v>
      </c>
      <c r="P41" s="9"/>
    </row>
    <row r="42" spans="1:16">
      <c r="A42" s="10"/>
      <c r="B42" s="35"/>
      <c r="C42" s="12" t="s">
        <v>192</v>
      </c>
      <c r="D42" s="13"/>
      <c r="E42" s="1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9"/>
    </row>
    <row r="43" spans="1:16">
      <c r="A43" s="10"/>
      <c r="B43" s="131" t="s">
        <v>149</v>
      </c>
      <c r="C43" s="33"/>
      <c r="D43" s="33"/>
      <c r="E43" s="33"/>
      <c r="F43" s="168">
        <f t="shared" ref="F43:O43" si="7">+SUM(F41:F42)</f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  <c r="M43" s="168">
        <f t="shared" si="7"/>
        <v>0</v>
      </c>
      <c r="N43" s="168">
        <f t="shared" si="7"/>
        <v>0</v>
      </c>
      <c r="O43" s="168">
        <f t="shared" si="7"/>
        <v>0</v>
      </c>
      <c r="P43" s="9"/>
    </row>
    <row r="44" spans="1:16">
      <c r="A44" s="10"/>
      <c r="B44" s="34"/>
      <c r="C44" s="19"/>
      <c r="D44" s="30" t="s">
        <v>6</v>
      </c>
      <c r="E44" s="31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"/>
    </row>
    <row r="45" spans="1:16">
      <c r="A45" s="10"/>
      <c r="B45" s="35"/>
      <c r="C45" s="10"/>
      <c r="D45" s="30" t="s">
        <v>5</v>
      </c>
      <c r="E45" s="31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9"/>
    </row>
    <row r="46" spans="1:16">
      <c r="A46" s="10"/>
      <c r="B46" s="35"/>
      <c r="C46" s="10"/>
      <c r="D46" s="32" t="s">
        <v>7</v>
      </c>
      <c r="E46" s="50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9"/>
    </row>
    <row r="47" spans="1:16">
      <c r="A47" s="10"/>
      <c r="B47" s="35"/>
      <c r="C47" s="12" t="s">
        <v>9</v>
      </c>
      <c r="D47" s="25"/>
      <c r="E47" s="25"/>
      <c r="F47" s="163">
        <f>+SUM(F44:F46)</f>
        <v>0</v>
      </c>
      <c r="G47" s="163">
        <f>+SUM(G44:G46)</f>
        <v>0</v>
      </c>
      <c r="H47" s="163">
        <f t="shared" ref="H47:O47" si="8">+SUM(H44:H46)</f>
        <v>0</v>
      </c>
      <c r="I47" s="163">
        <f t="shared" si="8"/>
        <v>0</v>
      </c>
      <c r="J47" s="163">
        <f t="shared" si="8"/>
        <v>0</v>
      </c>
      <c r="K47" s="163">
        <f t="shared" si="8"/>
        <v>0</v>
      </c>
      <c r="L47" s="163">
        <f t="shared" si="8"/>
        <v>0</v>
      </c>
      <c r="M47" s="163">
        <f t="shared" si="8"/>
        <v>0</v>
      </c>
      <c r="N47" s="163">
        <f t="shared" si="8"/>
        <v>0</v>
      </c>
      <c r="O47" s="163">
        <f t="shared" si="8"/>
        <v>0</v>
      </c>
      <c r="P47" s="9"/>
    </row>
    <row r="48" spans="1:16">
      <c r="A48" s="10"/>
      <c r="B48" s="35"/>
      <c r="C48" s="12" t="s">
        <v>141</v>
      </c>
      <c r="D48" s="13"/>
      <c r="E48" s="1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9"/>
    </row>
    <row r="49" spans="1:16">
      <c r="A49" s="10"/>
      <c r="B49" s="35"/>
      <c r="C49" s="12" t="s">
        <v>52</v>
      </c>
      <c r="D49" s="13"/>
      <c r="E49" s="1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9"/>
    </row>
    <row r="50" spans="1:16">
      <c r="A50" s="10"/>
      <c r="B50" s="35"/>
      <c r="C50" s="19"/>
      <c r="D50" s="20" t="s">
        <v>53</v>
      </c>
      <c r="E50" s="20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9"/>
    </row>
    <row r="51" spans="1:16">
      <c r="A51" s="10"/>
      <c r="B51" s="35"/>
      <c r="C51" s="10"/>
      <c r="D51" s="12" t="s">
        <v>54</v>
      </c>
      <c r="E51" s="1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9"/>
    </row>
    <row r="52" spans="1:16">
      <c r="A52" s="10"/>
      <c r="B52" s="35"/>
      <c r="C52" s="12" t="s">
        <v>1</v>
      </c>
      <c r="D52" s="13"/>
      <c r="E52" s="13"/>
      <c r="F52" s="163">
        <f>+SUM(F50:F51)</f>
        <v>0</v>
      </c>
      <c r="G52" s="163">
        <f>+SUM(G50:G51)</f>
        <v>0</v>
      </c>
      <c r="H52" s="163">
        <f t="shared" ref="H52:O52" si="9">+SUM(H50:H51)</f>
        <v>0</v>
      </c>
      <c r="I52" s="163">
        <f t="shared" si="9"/>
        <v>0</v>
      </c>
      <c r="J52" s="163">
        <f t="shared" si="9"/>
        <v>0</v>
      </c>
      <c r="K52" s="163">
        <f t="shared" si="9"/>
        <v>0</v>
      </c>
      <c r="L52" s="163">
        <f t="shared" si="9"/>
        <v>0</v>
      </c>
      <c r="M52" s="163">
        <f t="shared" si="9"/>
        <v>0</v>
      </c>
      <c r="N52" s="163">
        <f t="shared" si="9"/>
        <v>0</v>
      </c>
      <c r="O52" s="163">
        <f t="shared" si="9"/>
        <v>0</v>
      </c>
      <c r="P52" s="9"/>
    </row>
    <row r="53" spans="1:16">
      <c r="A53" s="10"/>
      <c r="B53" s="35"/>
      <c r="C53" s="19"/>
      <c r="D53" s="17" t="s">
        <v>210</v>
      </c>
      <c r="E53" s="20" t="s">
        <v>211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9"/>
    </row>
    <row r="54" spans="1:16">
      <c r="A54" s="10"/>
      <c r="B54" s="35"/>
      <c r="C54" s="10"/>
      <c r="D54" s="24"/>
      <c r="E54" s="20" t="s">
        <v>143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9"/>
    </row>
    <row r="55" spans="1:16">
      <c r="A55" s="10"/>
      <c r="B55" s="35"/>
      <c r="C55" s="10"/>
      <c r="D55" s="20" t="s">
        <v>74</v>
      </c>
      <c r="E55" s="1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9"/>
    </row>
    <row r="56" spans="1:16">
      <c r="A56" s="10"/>
      <c r="B56" s="35"/>
      <c r="C56" s="10"/>
      <c r="D56" s="12" t="s">
        <v>172</v>
      </c>
      <c r="E56" s="1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9"/>
    </row>
    <row r="57" spans="1:16">
      <c r="A57" s="10"/>
      <c r="B57" s="35"/>
      <c r="C57" s="10"/>
      <c r="D57" s="12" t="s">
        <v>56</v>
      </c>
      <c r="E57" s="1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9"/>
    </row>
    <row r="58" spans="1:16">
      <c r="A58" s="10"/>
      <c r="B58" s="35"/>
      <c r="C58" s="12" t="s">
        <v>8</v>
      </c>
      <c r="D58" s="13"/>
      <c r="E58" s="13"/>
      <c r="F58" s="163">
        <f>+SUM(F53:F57)</f>
        <v>0</v>
      </c>
      <c r="G58" s="163">
        <f>+SUM(G53:G57)</f>
        <v>0</v>
      </c>
      <c r="H58" s="163">
        <f t="shared" ref="H58:O58" si="10">+SUM(H53:H57)</f>
        <v>0</v>
      </c>
      <c r="I58" s="163">
        <f t="shared" si="10"/>
        <v>0</v>
      </c>
      <c r="J58" s="163">
        <f t="shared" si="10"/>
        <v>0</v>
      </c>
      <c r="K58" s="163">
        <f t="shared" si="10"/>
        <v>0</v>
      </c>
      <c r="L58" s="163">
        <f t="shared" si="10"/>
        <v>0</v>
      </c>
      <c r="M58" s="163">
        <f t="shared" si="10"/>
        <v>0</v>
      </c>
      <c r="N58" s="163">
        <f t="shared" si="10"/>
        <v>0</v>
      </c>
      <c r="O58" s="163">
        <f t="shared" si="10"/>
        <v>0</v>
      </c>
      <c r="P58" s="9"/>
    </row>
    <row r="59" spans="1:16">
      <c r="A59" s="10"/>
      <c r="B59" s="129"/>
      <c r="C59" s="123" t="s">
        <v>55</v>
      </c>
      <c r="D59" s="125"/>
      <c r="E59" s="125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9"/>
    </row>
    <row r="60" spans="1:16">
      <c r="A60" s="10"/>
      <c r="B60" s="129"/>
      <c r="C60" s="130" t="s">
        <v>193</v>
      </c>
      <c r="D60" s="125"/>
      <c r="E60" s="125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9"/>
    </row>
    <row r="61" spans="1:16">
      <c r="A61" s="10"/>
      <c r="B61" s="131" t="s">
        <v>150</v>
      </c>
      <c r="C61" s="132"/>
      <c r="D61" s="132"/>
      <c r="E61" s="132"/>
      <c r="F61" s="168">
        <f>F47+F48+F49+F52+F58+F59+F60</f>
        <v>0</v>
      </c>
      <c r="G61" s="168">
        <f>G47+G48+G49+G52+G58+G59+G60</f>
        <v>0</v>
      </c>
      <c r="H61" s="168">
        <f t="shared" ref="H61:O61" si="11">H47+H48+H49+H52+H58+H59+H60</f>
        <v>0</v>
      </c>
      <c r="I61" s="168">
        <f t="shared" si="11"/>
        <v>0</v>
      </c>
      <c r="J61" s="168">
        <f t="shared" si="11"/>
        <v>0</v>
      </c>
      <c r="K61" s="168">
        <f t="shared" si="11"/>
        <v>0</v>
      </c>
      <c r="L61" s="168">
        <f t="shared" si="11"/>
        <v>0</v>
      </c>
      <c r="M61" s="168">
        <f t="shared" si="11"/>
        <v>0</v>
      </c>
      <c r="N61" s="168">
        <f t="shared" si="11"/>
        <v>0</v>
      </c>
      <c r="O61" s="168">
        <f t="shared" si="11"/>
        <v>0</v>
      </c>
      <c r="P61" s="9"/>
    </row>
    <row r="62" spans="1:16">
      <c r="A62" s="27"/>
      <c r="B62" s="25"/>
      <c r="C62" s="13"/>
      <c r="D62" s="13"/>
      <c r="E62" s="1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14"/>
    </row>
    <row r="63" spans="1:16">
      <c r="A63" s="27"/>
      <c r="B63" s="25"/>
      <c r="C63" s="13"/>
      <c r="D63" s="13"/>
      <c r="E63" s="1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14"/>
    </row>
    <row r="64" spans="1:16">
      <c r="A64" s="26" t="s">
        <v>3</v>
      </c>
      <c r="B64" s="11" t="s">
        <v>207</v>
      </c>
    </row>
    <row r="65" spans="1:15">
      <c r="A65" s="26" t="s">
        <v>2</v>
      </c>
      <c r="B65" s="11" t="s">
        <v>199</v>
      </c>
    </row>
    <row r="66" spans="1:15">
      <c r="A66" s="26" t="s">
        <v>2</v>
      </c>
      <c r="B66" s="11" t="s">
        <v>201</v>
      </c>
    </row>
    <row r="67" spans="1:15" s="85" customFormat="1">
      <c r="A67" s="211" t="s">
        <v>2</v>
      </c>
      <c r="B67" s="216" t="s">
        <v>220</v>
      </c>
      <c r="F67" s="212"/>
      <c r="G67" s="212"/>
      <c r="H67" s="212"/>
      <c r="I67" s="212"/>
      <c r="J67" s="212"/>
      <c r="K67" s="212"/>
      <c r="L67" s="212"/>
      <c r="M67" s="212"/>
      <c r="N67" s="212"/>
      <c r="O67" s="212"/>
    </row>
    <row r="68" spans="1:15">
      <c r="A68" s="26" t="s">
        <v>2</v>
      </c>
      <c r="B68" s="8" t="s">
        <v>221</v>
      </c>
    </row>
    <row r="69" spans="1:15">
      <c r="A69" s="26" t="s">
        <v>2</v>
      </c>
      <c r="B69" s="11" t="s">
        <v>22</v>
      </c>
    </row>
    <row r="70" spans="1:15">
      <c r="A70" s="26" t="s">
        <v>2</v>
      </c>
      <c r="B70" s="8" t="s">
        <v>96</v>
      </c>
    </row>
    <row r="71" spans="1:15" ht="12.6" customHeight="1">
      <c r="A71" s="26" t="s">
        <v>2</v>
      </c>
      <c r="B71" s="8" t="s">
        <v>223</v>
      </c>
    </row>
    <row r="72" spans="1:15">
      <c r="A72" s="7"/>
      <c r="B72" s="7"/>
    </row>
  </sheetData>
  <phoneticPr fontId="2"/>
  <pageMargins left="0.70866141732283472" right="0.51181102362204722" top="0.35433070866141736" bottom="0.35433070866141736" header="0.31496062992125984" footer="0.11811023622047245"/>
  <pageSetup paperSize="8" scale="91" orientation="landscape" r:id="rId1"/>
  <headerFooter>
    <oddHeader xml:space="preserve">&amp;R&amp;14
</oddHeader>
    <oddFooter>&amp;C&amp;P/&amp;N</oddFooter>
  </headerFooter>
  <rowBreaks count="2" manualBreakCount="2">
    <brk id="30" max="16383" man="1"/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55"/>
  <sheetViews>
    <sheetView showGridLines="0" topLeftCell="F1" zoomScale="106" zoomScaleNormal="106" workbookViewId="0">
      <selection activeCell="G6" sqref="G6:O19"/>
    </sheetView>
  </sheetViews>
  <sheetFormatPr defaultRowHeight="12"/>
  <cols>
    <col min="1" max="1" width="7.5546875" customWidth="1"/>
    <col min="2" max="3" width="8.44140625"/>
    <col min="4" max="4" width="16.109375" customWidth="1"/>
    <col min="5" max="5" width="21.88671875" customWidth="1"/>
    <col min="6" max="15" width="16.88671875" customWidth="1"/>
    <col min="16" max="16" width="5.44140625" customWidth="1"/>
  </cols>
  <sheetData>
    <row r="1" spans="1:17" ht="25.5" customHeight="1">
      <c r="A1" s="122"/>
      <c r="B1" s="231" t="str">
        <f ca="1">RIGHT(CELL("filename",A22),LEN(CELL("filename",A22))-FIND("]",CELL("filename",A22)))</f>
        <v>様式4-9_損益計算書（スキーム別売上・原価_自己託送）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197"/>
      <c r="O1" s="153" t="s">
        <v>226</v>
      </c>
      <c r="P1" s="64"/>
      <c r="Q1" s="198" t="s">
        <v>183</v>
      </c>
    </row>
    <row r="2" spans="1:17">
      <c r="A2" s="1"/>
      <c r="B2" s="2"/>
      <c r="C2" s="2"/>
      <c r="D2" s="2"/>
      <c r="E2" s="2"/>
      <c r="F2" s="154"/>
      <c r="G2" s="154"/>
      <c r="H2" s="154"/>
      <c r="I2" s="154"/>
      <c r="J2" s="154"/>
      <c r="K2" s="154"/>
      <c r="L2" s="155"/>
      <c r="M2" s="155"/>
      <c r="N2" s="155"/>
      <c r="O2" s="155"/>
      <c r="P2" s="4"/>
      <c r="Q2" s="198" t="s">
        <v>183</v>
      </c>
    </row>
    <row r="3" spans="1:17">
      <c r="A3" s="6"/>
      <c r="B3" s="7" t="s">
        <v>84</v>
      </c>
      <c r="C3" s="7"/>
      <c r="D3" s="7"/>
      <c r="E3" s="7"/>
      <c r="F3" s="156"/>
      <c r="G3" s="156"/>
      <c r="H3" s="156"/>
      <c r="I3" s="156"/>
      <c r="J3" s="156"/>
      <c r="K3" s="156"/>
      <c r="L3" s="82"/>
      <c r="M3" s="82"/>
      <c r="N3" s="82"/>
      <c r="O3" s="82" t="s">
        <v>138</v>
      </c>
      <c r="P3" s="9"/>
      <c r="Q3" s="198" t="s">
        <v>183</v>
      </c>
    </row>
    <row r="4" spans="1:17">
      <c r="A4" s="6"/>
      <c r="B4" s="45" t="s">
        <v>19</v>
      </c>
      <c r="C4" s="46"/>
      <c r="D4" s="46"/>
      <c r="E4" s="46"/>
      <c r="F4" s="199" t="s">
        <v>18</v>
      </c>
      <c r="G4" s="200"/>
      <c r="H4" s="200"/>
      <c r="I4" s="200"/>
      <c r="J4" s="200"/>
      <c r="K4" s="200"/>
      <c r="L4" s="200"/>
      <c r="M4" s="200"/>
      <c r="N4" s="200"/>
      <c r="O4" s="201"/>
      <c r="P4" s="9"/>
      <c r="Q4" s="198" t="s">
        <v>183</v>
      </c>
    </row>
    <row r="5" spans="1:17">
      <c r="A5" s="10"/>
      <c r="B5" s="47"/>
      <c r="C5" s="48"/>
      <c r="D5" s="48"/>
      <c r="E5" s="48"/>
      <c r="F5" s="162" t="s">
        <v>173</v>
      </c>
      <c r="G5" s="162" t="s">
        <v>174</v>
      </c>
      <c r="H5" s="162" t="s">
        <v>175</v>
      </c>
      <c r="I5" s="162" t="s">
        <v>176</v>
      </c>
      <c r="J5" s="162" t="s">
        <v>177</v>
      </c>
      <c r="K5" s="162" t="s">
        <v>178</v>
      </c>
      <c r="L5" s="162" t="s">
        <v>179</v>
      </c>
      <c r="M5" s="162" t="s">
        <v>180</v>
      </c>
      <c r="N5" s="162" t="s">
        <v>181</v>
      </c>
      <c r="O5" s="162" t="s">
        <v>215</v>
      </c>
      <c r="P5" s="9"/>
      <c r="Q5" s="198" t="s">
        <v>183</v>
      </c>
    </row>
    <row r="6" spans="1:17">
      <c r="A6" s="10"/>
      <c r="B6" s="51"/>
      <c r="C6" s="19"/>
      <c r="D6" s="17" t="s">
        <v>109</v>
      </c>
      <c r="E6" s="16" t="s">
        <v>77</v>
      </c>
      <c r="F6" s="190"/>
      <c r="G6" s="232" t="s">
        <v>194</v>
      </c>
      <c r="H6" s="233"/>
      <c r="I6" s="233"/>
      <c r="J6" s="233"/>
      <c r="K6" s="233"/>
      <c r="L6" s="233"/>
      <c r="M6" s="233"/>
      <c r="N6" s="233"/>
      <c r="O6" s="234"/>
      <c r="P6" s="9"/>
      <c r="Q6" s="198" t="s">
        <v>183</v>
      </c>
    </row>
    <row r="7" spans="1:17">
      <c r="A7" s="10"/>
      <c r="B7" s="51"/>
      <c r="C7" s="10"/>
      <c r="D7" s="23" t="s">
        <v>110</v>
      </c>
      <c r="E7" s="16" t="s">
        <v>51</v>
      </c>
      <c r="F7" s="190"/>
      <c r="G7" s="235"/>
      <c r="H7" s="236"/>
      <c r="I7" s="236"/>
      <c r="J7" s="236"/>
      <c r="K7" s="236"/>
      <c r="L7" s="236"/>
      <c r="M7" s="236"/>
      <c r="N7" s="236"/>
      <c r="O7" s="237"/>
      <c r="P7" s="9"/>
      <c r="Q7" s="198" t="s">
        <v>183</v>
      </c>
    </row>
    <row r="8" spans="1:17">
      <c r="A8" s="10"/>
      <c r="B8" s="51"/>
      <c r="C8" s="23"/>
      <c r="D8" s="17" t="s">
        <v>109</v>
      </c>
      <c r="E8" s="16" t="s">
        <v>77</v>
      </c>
      <c r="F8" s="190"/>
      <c r="G8" s="235"/>
      <c r="H8" s="236"/>
      <c r="I8" s="236"/>
      <c r="J8" s="236"/>
      <c r="K8" s="236"/>
      <c r="L8" s="236"/>
      <c r="M8" s="236"/>
      <c r="N8" s="236"/>
      <c r="O8" s="237"/>
      <c r="P8" s="9"/>
      <c r="Q8" s="198" t="s">
        <v>183</v>
      </c>
    </row>
    <row r="9" spans="1:17">
      <c r="A9" s="10"/>
      <c r="B9" s="51"/>
      <c r="C9" s="10"/>
      <c r="D9" s="23" t="s">
        <v>111</v>
      </c>
      <c r="E9" s="20" t="s">
        <v>51</v>
      </c>
      <c r="F9" s="190"/>
      <c r="G9" s="235"/>
      <c r="H9" s="236"/>
      <c r="I9" s="236"/>
      <c r="J9" s="236"/>
      <c r="K9" s="236"/>
      <c r="L9" s="236"/>
      <c r="M9" s="236"/>
      <c r="N9" s="236"/>
      <c r="O9" s="237"/>
      <c r="P9" s="9"/>
      <c r="Q9" s="198" t="s">
        <v>183</v>
      </c>
    </row>
    <row r="10" spans="1:17">
      <c r="A10" s="10"/>
      <c r="B10" s="51"/>
      <c r="C10" s="12" t="s">
        <v>184</v>
      </c>
      <c r="D10" s="13"/>
      <c r="E10" s="13"/>
      <c r="F10" s="163">
        <f>SUM(F6:F9)</f>
        <v>0</v>
      </c>
      <c r="G10" s="235"/>
      <c r="H10" s="236"/>
      <c r="I10" s="236"/>
      <c r="J10" s="236"/>
      <c r="K10" s="236"/>
      <c r="L10" s="236"/>
      <c r="M10" s="236"/>
      <c r="N10" s="236"/>
      <c r="O10" s="237"/>
      <c r="P10" s="9"/>
      <c r="Q10" s="198" t="s">
        <v>183</v>
      </c>
    </row>
    <row r="11" spans="1:17">
      <c r="A11" s="10"/>
      <c r="B11" s="62" t="s">
        <v>81</v>
      </c>
      <c r="C11" s="52"/>
      <c r="D11" s="95"/>
      <c r="E11" s="95"/>
      <c r="F11" s="164">
        <f>F10</f>
        <v>0</v>
      </c>
      <c r="G11" s="235"/>
      <c r="H11" s="236"/>
      <c r="I11" s="236"/>
      <c r="J11" s="236"/>
      <c r="K11" s="236"/>
      <c r="L11" s="236"/>
      <c r="M11" s="236"/>
      <c r="N11" s="236"/>
      <c r="O11" s="237"/>
      <c r="P11" s="9"/>
      <c r="Q11" s="198" t="s">
        <v>183</v>
      </c>
    </row>
    <row r="12" spans="1:17">
      <c r="A12" s="10"/>
      <c r="B12" s="51"/>
      <c r="C12" s="19"/>
      <c r="D12" s="17" t="s">
        <v>212</v>
      </c>
      <c r="E12" s="16" t="s">
        <v>57</v>
      </c>
      <c r="F12" s="190"/>
      <c r="G12" s="235"/>
      <c r="H12" s="236"/>
      <c r="I12" s="236"/>
      <c r="J12" s="236"/>
      <c r="K12" s="236"/>
      <c r="L12" s="236"/>
      <c r="M12" s="236"/>
      <c r="N12" s="236"/>
      <c r="O12" s="237"/>
      <c r="P12" s="9"/>
      <c r="Q12" s="198" t="s">
        <v>183</v>
      </c>
    </row>
    <row r="13" spans="1:17">
      <c r="A13" s="10"/>
      <c r="B13" s="51"/>
      <c r="C13" s="10"/>
      <c r="D13" s="24"/>
      <c r="E13" s="16" t="s">
        <v>58</v>
      </c>
      <c r="F13" s="190"/>
      <c r="G13" s="235"/>
      <c r="H13" s="236"/>
      <c r="I13" s="236"/>
      <c r="J13" s="236"/>
      <c r="K13" s="236"/>
      <c r="L13" s="236"/>
      <c r="M13" s="236"/>
      <c r="N13" s="236"/>
      <c r="O13" s="237"/>
      <c r="P13" s="9"/>
      <c r="Q13" s="198" t="s">
        <v>183</v>
      </c>
    </row>
    <row r="14" spans="1:17">
      <c r="A14" s="10"/>
      <c r="B14" s="51"/>
      <c r="C14" s="12" t="s">
        <v>185</v>
      </c>
      <c r="D14" s="13"/>
      <c r="E14" s="13"/>
      <c r="F14" s="163">
        <f t="shared" ref="F14" si="0">SUM(F12:F13)</f>
        <v>0</v>
      </c>
      <c r="G14" s="235"/>
      <c r="H14" s="236"/>
      <c r="I14" s="236"/>
      <c r="J14" s="236"/>
      <c r="K14" s="236"/>
      <c r="L14" s="236"/>
      <c r="M14" s="236"/>
      <c r="N14" s="236"/>
      <c r="O14" s="237"/>
      <c r="P14" s="9"/>
      <c r="Q14" s="198" t="s">
        <v>183</v>
      </c>
    </row>
    <row r="15" spans="1:17">
      <c r="A15" s="10"/>
      <c r="B15" s="62" t="s">
        <v>94</v>
      </c>
      <c r="C15" s="52"/>
      <c r="D15" s="52"/>
      <c r="E15" s="52"/>
      <c r="F15" s="164">
        <f t="shared" ref="F15" si="1">F14</f>
        <v>0</v>
      </c>
      <c r="G15" s="235"/>
      <c r="H15" s="236"/>
      <c r="I15" s="236"/>
      <c r="J15" s="236"/>
      <c r="K15" s="236"/>
      <c r="L15" s="236"/>
      <c r="M15" s="236"/>
      <c r="N15" s="236"/>
      <c r="O15" s="237"/>
      <c r="P15" s="9"/>
      <c r="Q15" s="198" t="s">
        <v>183</v>
      </c>
    </row>
    <row r="16" spans="1:17">
      <c r="A16" s="23"/>
      <c r="B16" s="87"/>
      <c r="C16" s="93" t="s">
        <v>85</v>
      </c>
      <c r="D16" s="94"/>
      <c r="E16" s="205"/>
      <c r="F16" s="190"/>
      <c r="G16" s="235"/>
      <c r="H16" s="236"/>
      <c r="I16" s="236"/>
      <c r="J16" s="236"/>
      <c r="K16" s="236"/>
      <c r="L16" s="236"/>
      <c r="M16" s="236"/>
      <c r="N16" s="236"/>
      <c r="O16" s="237"/>
      <c r="P16" s="9"/>
      <c r="Q16" s="198" t="s">
        <v>183</v>
      </c>
    </row>
    <row r="17" spans="1:17">
      <c r="A17" s="23"/>
      <c r="B17" s="90"/>
      <c r="C17" s="93" t="s">
        <v>86</v>
      </c>
      <c r="D17" s="94"/>
      <c r="E17" s="205"/>
      <c r="F17" s="190"/>
      <c r="G17" s="235"/>
      <c r="H17" s="236"/>
      <c r="I17" s="236"/>
      <c r="J17" s="236"/>
      <c r="K17" s="236"/>
      <c r="L17" s="236"/>
      <c r="M17" s="236"/>
      <c r="N17" s="236"/>
      <c r="O17" s="237"/>
      <c r="P17" s="9"/>
      <c r="Q17" s="198" t="s">
        <v>183</v>
      </c>
    </row>
    <row r="18" spans="1:17">
      <c r="A18" s="23"/>
      <c r="B18" s="90"/>
      <c r="C18" s="93" t="s">
        <v>87</v>
      </c>
      <c r="D18" s="94"/>
      <c r="E18" s="205"/>
      <c r="F18" s="190"/>
      <c r="G18" s="235"/>
      <c r="H18" s="236"/>
      <c r="I18" s="236"/>
      <c r="J18" s="236"/>
      <c r="K18" s="236"/>
      <c r="L18" s="236"/>
      <c r="M18" s="236"/>
      <c r="N18" s="236"/>
      <c r="O18" s="237"/>
      <c r="P18" s="9"/>
      <c r="Q18" s="198" t="s">
        <v>183</v>
      </c>
    </row>
    <row r="19" spans="1:17">
      <c r="A19" s="23"/>
      <c r="B19" s="62" t="s">
        <v>108</v>
      </c>
      <c r="C19" s="52"/>
      <c r="D19" s="52"/>
      <c r="E19" s="52"/>
      <c r="F19" s="166">
        <f>+SUM(F16:F18)</f>
        <v>0</v>
      </c>
      <c r="G19" s="238"/>
      <c r="H19" s="239"/>
      <c r="I19" s="239"/>
      <c r="J19" s="239"/>
      <c r="K19" s="239"/>
      <c r="L19" s="239"/>
      <c r="M19" s="239"/>
      <c r="N19" s="239"/>
      <c r="O19" s="240"/>
      <c r="P19" s="9"/>
      <c r="Q19" s="198" t="s">
        <v>183</v>
      </c>
    </row>
    <row r="20" spans="1:17">
      <c r="A20" s="12"/>
      <c r="B20" s="25"/>
      <c r="C20" s="25"/>
      <c r="D20" s="25"/>
      <c r="E20" s="25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4"/>
      <c r="Q20" s="198" t="s">
        <v>183</v>
      </c>
    </row>
    <row r="21" spans="1:17">
      <c r="A21" s="70"/>
      <c r="B21" s="25"/>
      <c r="C21" s="25"/>
      <c r="D21" s="25"/>
      <c r="E21" s="25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67"/>
      <c r="Q21" s="198" t="s">
        <v>183</v>
      </c>
    </row>
    <row r="22" spans="1:17">
      <c r="A22" s="6"/>
      <c r="B22" s="7" t="s">
        <v>186</v>
      </c>
      <c r="C22" s="7"/>
      <c r="D22" s="7"/>
      <c r="E22" s="7"/>
      <c r="F22" s="156"/>
      <c r="G22" s="156"/>
      <c r="H22" s="156"/>
      <c r="I22" s="156"/>
      <c r="J22" s="156"/>
      <c r="K22" s="156"/>
      <c r="L22" s="82"/>
      <c r="M22" s="82"/>
      <c r="N22" s="82"/>
      <c r="O22" s="82" t="s">
        <v>20</v>
      </c>
      <c r="P22" s="9"/>
      <c r="Q22" s="198" t="s">
        <v>183</v>
      </c>
    </row>
    <row r="23" spans="1:17">
      <c r="A23" s="6"/>
      <c r="B23" s="45" t="s">
        <v>19</v>
      </c>
      <c r="C23" s="46"/>
      <c r="D23" s="46"/>
      <c r="E23" s="46"/>
      <c r="F23" s="199" t="s">
        <v>18</v>
      </c>
      <c r="G23" s="200"/>
      <c r="H23" s="200"/>
      <c r="I23" s="200"/>
      <c r="J23" s="200"/>
      <c r="K23" s="200"/>
      <c r="L23" s="200"/>
      <c r="M23" s="200"/>
      <c r="N23" s="200"/>
      <c r="O23" s="201"/>
      <c r="P23" s="9"/>
      <c r="Q23" s="198" t="s">
        <v>183</v>
      </c>
    </row>
    <row r="24" spans="1:17">
      <c r="A24" s="10"/>
      <c r="B24" s="47"/>
      <c r="C24" s="48"/>
      <c r="D24" s="48"/>
      <c r="E24" s="48"/>
      <c r="F24" s="162" t="s">
        <v>173</v>
      </c>
      <c r="G24" s="162" t="s">
        <v>174</v>
      </c>
      <c r="H24" s="162" t="s">
        <v>175</v>
      </c>
      <c r="I24" s="162" t="s">
        <v>176</v>
      </c>
      <c r="J24" s="162" t="s">
        <v>177</v>
      </c>
      <c r="K24" s="162" t="s">
        <v>178</v>
      </c>
      <c r="L24" s="162" t="s">
        <v>179</v>
      </c>
      <c r="M24" s="162" t="s">
        <v>180</v>
      </c>
      <c r="N24" s="162" t="s">
        <v>181</v>
      </c>
      <c r="O24" s="162" t="s">
        <v>215</v>
      </c>
      <c r="P24" s="9"/>
      <c r="Q24" s="198" t="s">
        <v>183</v>
      </c>
    </row>
    <row r="25" spans="1:17">
      <c r="A25" s="10"/>
      <c r="B25" s="34"/>
      <c r="C25" s="19"/>
      <c r="D25" s="17" t="s">
        <v>109</v>
      </c>
      <c r="E25" s="16" t="s">
        <v>77</v>
      </c>
      <c r="F25" s="206"/>
      <c r="G25" s="232" t="s">
        <v>194</v>
      </c>
      <c r="H25" s="233"/>
      <c r="I25" s="233"/>
      <c r="J25" s="233"/>
      <c r="K25" s="233"/>
      <c r="L25" s="233"/>
      <c r="M25" s="233"/>
      <c r="N25" s="233"/>
      <c r="O25" s="234"/>
      <c r="P25" s="9"/>
      <c r="Q25" s="198" t="s">
        <v>183</v>
      </c>
    </row>
    <row r="26" spans="1:17">
      <c r="A26" s="10"/>
      <c r="B26" s="35"/>
      <c r="C26" s="10"/>
      <c r="D26" s="23" t="s">
        <v>110</v>
      </c>
      <c r="E26" s="16" t="s">
        <v>51</v>
      </c>
      <c r="F26" s="206"/>
      <c r="G26" s="235"/>
      <c r="H26" s="236"/>
      <c r="I26" s="236"/>
      <c r="J26" s="236"/>
      <c r="K26" s="236"/>
      <c r="L26" s="236"/>
      <c r="M26" s="236"/>
      <c r="N26" s="236"/>
      <c r="O26" s="237"/>
      <c r="P26" s="9"/>
      <c r="Q26" s="198" t="s">
        <v>183</v>
      </c>
    </row>
    <row r="27" spans="1:17">
      <c r="A27" s="10"/>
      <c r="B27" s="35"/>
      <c r="C27" s="23"/>
      <c r="D27" s="17" t="s">
        <v>109</v>
      </c>
      <c r="E27" s="16" t="s">
        <v>77</v>
      </c>
      <c r="F27" s="206"/>
      <c r="G27" s="235"/>
      <c r="H27" s="236"/>
      <c r="I27" s="236"/>
      <c r="J27" s="236"/>
      <c r="K27" s="236"/>
      <c r="L27" s="236"/>
      <c r="M27" s="236"/>
      <c r="N27" s="236"/>
      <c r="O27" s="237"/>
      <c r="P27" s="9"/>
      <c r="Q27" s="198" t="s">
        <v>183</v>
      </c>
    </row>
    <row r="28" spans="1:17">
      <c r="A28" s="10"/>
      <c r="B28" s="35"/>
      <c r="C28" s="10"/>
      <c r="D28" s="23" t="s">
        <v>111</v>
      </c>
      <c r="E28" s="16" t="s">
        <v>51</v>
      </c>
      <c r="F28" s="206"/>
      <c r="G28" s="235"/>
      <c r="H28" s="236"/>
      <c r="I28" s="236"/>
      <c r="J28" s="236"/>
      <c r="K28" s="236"/>
      <c r="L28" s="236"/>
      <c r="M28" s="236"/>
      <c r="N28" s="236"/>
      <c r="O28" s="237"/>
      <c r="P28" s="9"/>
      <c r="Q28" s="198" t="s">
        <v>183</v>
      </c>
    </row>
    <row r="29" spans="1:17">
      <c r="A29" s="10"/>
      <c r="B29" s="35"/>
      <c r="C29" s="12" t="s">
        <v>187</v>
      </c>
      <c r="D29" s="13"/>
      <c r="E29" s="208"/>
      <c r="F29" s="206">
        <f>SUM(F25:F28)</f>
        <v>0</v>
      </c>
      <c r="G29" s="235"/>
      <c r="H29" s="236"/>
      <c r="I29" s="236"/>
      <c r="J29" s="236"/>
      <c r="K29" s="236"/>
      <c r="L29" s="236"/>
      <c r="M29" s="236"/>
      <c r="N29" s="236"/>
      <c r="O29" s="237"/>
      <c r="P29" s="9"/>
      <c r="Q29" s="198" t="s">
        <v>183</v>
      </c>
    </row>
    <row r="30" spans="1:17">
      <c r="A30" s="10"/>
      <c r="B30" s="35"/>
      <c r="C30" s="19" t="s">
        <v>0</v>
      </c>
      <c r="D30" s="30" t="s">
        <v>6</v>
      </c>
      <c r="E30" s="31"/>
      <c r="F30" s="190"/>
      <c r="G30" s="235"/>
      <c r="H30" s="236"/>
      <c r="I30" s="236"/>
      <c r="J30" s="236"/>
      <c r="K30" s="236"/>
      <c r="L30" s="236"/>
      <c r="M30" s="236"/>
      <c r="N30" s="236"/>
      <c r="O30" s="237"/>
      <c r="P30" s="9"/>
      <c r="Q30" s="198" t="s">
        <v>183</v>
      </c>
    </row>
    <row r="31" spans="1:17">
      <c r="A31" s="10"/>
      <c r="B31" s="35"/>
      <c r="C31" s="10"/>
      <c r="D31" s="30" t="s">
        <v>5</v>
      </c>
      <c r="E31" s="31"/>
      <c r="F31" s="190"/>
      <c r="G31" s="235"/>
      <c r="H31" s="236"/>
      <c r="I31" s="236"/>
      <c r="J31" s="236"/>
      <c r="K31" s="236"/>
      <c r="L31" s="236"/>
      <c r="M31" s="236"/>
      <c r="N31" s="236"/>
      <c r="O31" s="237"/>
      <c r="P31" s="9"/>
      <c r="Q31" s="198" t="s">
        <v>183</v>
      </c>
    </row>
    <row r="32" spans="1:17">
      <c r="A32" s="10"/>
      <c r="B32" s="35"/>
      <c r="C32" s="10"/>
      <c r="D32" s="32" t="s">
        <v>7</v>
      </c>
      <c r="E32" s="50"/>
      <c r="F32" s="190"/>
      <c r="G32" s="235"/>
      <c r="H32" s="236"/>
      <c r="I32" s="236"/>
      <c r="J32" s="236"/>
      <c r="K32" s="236"/>
      <c r="L32" s="236"/>
      <c r="M32" s="236"/>
      <c r="N32" s="236"/>
      <c r="O32" s="237"/>
      <c r="P32" s="9"/>
      <c r="Q32" s="198" t="s">
        <v>183</v>
      </c>
    </row>
    <row r="33" spans="1:17">
      <c r="A33" s="10"/>
      <c r="B33" s="35"/>
      <c r="C33" s="12" t="s">
        <v>9</v>
      </c>
      <c r="D33" s="25"/>
      <c r="E33" s="67"/>
      <c r="F33" s="204">
        <f>+SUM(F30:F32)</f>
        <v>0</v>
      </c>
      <c r="G33" s="235"/>
      <c r="H33" s="236"/>
      <c r="I33" s="236"/>
      <c r="J33" s="236"/>
      <c r="K33" s="236"/>
      <c r="L33" s="236"/>
      <c r="M33" s="236"/>
      <c r="N33" s="236"/>
      <c r="O33" s="237"/>
      <c r="P33" s="9"/>
      <c r="Q33" s="198" t="s">
        <v>183</v>
      </c>
    </row>
    <row r="34" spans="1:17">
      <c r="A34" s="10"/>
      <c r="B34" s="35"/>
      <c r="C34" s="12" t="s">
        <v>204</v>
      </c>
      <c r="D34" s="13"/>
      <c r="E34" s="14"/>
      <c r="F34" s="163"/>
      <c r="G34" s="235"/>
      <c r="H34" s="236"/>
      <c r="I34" s="236"/>
      <c r="J34" s="236"/>
      <c r="K34" s="236"/>
      <c r="L34" s="236"/>
      <c r="M34" s="236"/>
      <c r="N34" s="236"/>
      <c r="O34" s="237"/>
      <c r="P34" s="9"/>
      <c r="Q34" s="198" t="s">
        <v>183</v>
      </c>
    </row>
    <row r="35" spans="1:17">
      <c r="A35" s="10"/>
      <c r="B35" s="131" t="s">
        <v>149</v>
      </c>
      <c r="C35" s="33"/>
      <c r="D35" s="33"/>
      <c r="E35" s="49"/>
      <c r="F35" s="168">
        <f>F29+F33+F34</f>
        <v>0</v>
      </c>
      <c r="G35" s="235"/>
      <c r="H35" s="236"/>
      <c r="I35" s="236"/>
      <c r="J35" s="236"/>
      <c r="K35" s="236"/>
      <c r="L35" s="236"/>
      <c r="M35" s="236"/>
      <c r="N35" s="236"/>
      <c r="O35" s="237"/>
      <c r="P35" s="9"/>
      <c r="Q35" s="198" t="s">
        <v>183</v>
      </c>
    </row>
    <row r="36" spans="1:17">
      <c r="A36" s="10"/>
      <c r="B36" s="34"/>
      <c r="C36" s="19" t="s">
        <v>0</v>
      </c>
      <c r="D36" s="30" t="s">
        <v>6</v>
      </c>
      <c r="E36" s="31"/>
      <c r="F36" s="190"/>
      <c r="G36" s="235"/>
      <c r="H36" s="236"/>
      <c r="I36" s="236"/>
      <c r="J36" s="236"/>
      <c r="K36" s="236"/>
      <c r="L36" s="236"/>
      <c r="M36" s="236"/>
      <c r="N36" s="236"/>
      <c r="O36" s="237"/>
      <c r="P36" s="9"/>
      <c r="Q36" s="198" t="s">
        <v>183</v>
      </c>
    </row>
    <row r="37" spans="1:17">
      <c r="A37" s="10"/>
      <c r="B37" s="35"/>
      <c r="C37" s="10"/>
      <c r="D37" s="30" t="s">
        <v>5</v>
      </c>
      <c r="E37" s="31"/>
      <c r="F37" s="190"/>
      <c r="G37" s="235"/>
      <c r="H37" s="236"/>
      <c r="I37" s="236"/>
      <c r="J37" s="236"/>
      <c r="K37" s="236"/>
      <c r="L37" s="236"/>
      <c r="M37" s="236"/>
      <c r="N37" s="236"/>
      <c r="O37" s="237"/>
      <c r="P37" s="9"/>
      <c r="Q37" s="198" t="s">
        <v>183</v>
      </c>
    </row>
    <row r="38" spans="1:17">
      <c r="A38" s="10"/>
      <c r="B38" s="35"/>
      <c r="C38" s="10"/>
      <c r="D38" s="32" t="s">
        <v>7</v>
      </c>
      <c r="E38" s="50"/>
      <c r="F38" s="190"/>
      <c r="G38" s="235"/>
      <c r="H38" s="236"/>
      <c r="I38" s="236"/>
      <c r="J38" s="236"/>
      <c r="K38" s="236"/>
      <c r="L38" s="236"/>
      <c r="M38" s="236"/>
      <c r="N38" s="236"/>
      <c r="O38" s="237"/>
      <c r="P38" s="9"/>
      <c r="Q38" s="198" t="s">
        <v>183</v>
      </c>
    </row>
    <row r="39" spans="1:17">
      <c r="A39" s="10"/>
      <c r="B39" s="35"/>
      <c r="C39" s="12" t="s">
        <v>9</v>
      </c>
      <c r="D39" s="25"/>
      <c r="E39" s="67"/>
      <c r="F39" s="204">
        <f>+SUM(F36:F38)</f>
        <v>0</v>
      </c>
      <c r="G39" s="235"/>
      <c r="H39" s="236"/>
      <c r="I39" s="236"/>
      <c r="J39" s="236"/>
      <c r="K39" s="236"/>
      <c r="L39" s="236"/>
      <c r="M39" s="236"/>
      <c r="N39" s="236"/>
      <c r="O39" s="237"/>
      <c r="P39" s="9"/>
      <c r="Q39" s="198" t="s">
        <v>183</v>
      </c>
    </row>
    <row r="40" spans="1:17">
      <c r="A40" s="10"/>
      <c r="B40" s="129"/>
      <c r="C40" s="123" t="s">
        <v>55</v>
      </c>
      <c r="D40" s="125"/>
      <c r="E40" s="207"/>
      <c r="F40" s="204"/>
      <c r="G40" s="235"/>
      <c r="H40" s="236"/>
      <c r="I40" s="236"/>
      <c r="J40" s="236"/>
      <c r="K40" s="236"/>
      <c r="L40" s="236"/>
      <c r="M40" s="236"/>
      <c r="N40" s="236"/>
      <c r="O40" s="237"/>
      <c r="P40" s="9"/>
      <c r="Q40" s="198" t="s">
        <v>183</v>
      </c>
    </row>
    <row r="41" spans="1:17">
      <c r="A41" s="10"/>
      <c r="B41" s="129"/>
      <c r="C41" s="130" t="s">
        <v>203</v>
      </c>
      <c r="D41" s="125"/>
      <c r="E41" s="207"/>
      <c r="F41" s="204"/>
      <c r="G41" s="235"/>
      <c r="H41" s="236"/>
      <c r="I41" s="236"/>
      <c r="J41" s="236"/>
      <c r="K41" s="236"/>
      <c r="L41" s="236"/>
      <c r="M41" s="236"/>
      <c r="N41" s="236"/>
      <c r="O41" s="237"/>
      <c r="P41" s="9"/>
      <c r="Q41" s="198"/>
    </row>
    <row r="42" spans="1:17">
      <c r="A42" s="10"/>
      <c r="B42" s="131" t="s">
        <v>150</v>
      </c>
      <c r="C42" s="132" t="s">
        <v>202</v>
      </c>
      <c r="D42" s="132"/>
      <c r="E42" s="132"/>
      <c r="F42" s="168">
        <f>SUM(F39:F41)</f>
        <v>0</v>
      </c>
      <c r="G42" s="238"/>
      <c r="H42" s="239"/>
      <c r="I42" s="239"/>
      <c r="J42" s="239"/>
      <c r="K42" s="239"/>
      <c r="L42" s="239"/>
      <c r="M42" s="239"/>
      <c r="N42" s="239"/>
      <c r="O42" s="240"/>
      <c r="P42" s="9"/>
      <c r="Q42" s="198" t="s">
        <v>183</v>
      </c>
    </row>
    <row r="43" spans="1:17">
      <c r="A43" s="27"/>
      <c r="B43" s="25"/>
      <c r="C43" s="13"/>
      <c r="D43" s="13"/>
      <c r="E43" s="1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14"/>
      <c r="Q43" s="198" t="s">
        <v>183</v>
      </c>
    </row>
    <row r="44" spans="1:17">
      <c r="A44" s="27"/>
      <c r="B44" s="25"/>
      <c r="C44" s="13"/>
      <c r="D44" s="13"/>
      <c r="E44" s="1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14"/>
      <c r="Q44" s="198" t="s">
        <v>183</v>
      </c>
    </row>
    <row r="45" spans="1:17">
      <c r="A45" s="202" t="s">
        <v>3</v>
      </c>
      <c r="B45" s="11" t="s">
        <v>207</v>
      </c>
      <c r="C45" s="8"/>
      <c r="D45" s="8"/>
      <c r="E45" s="8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"/>
      <c r="Q45" s="203" t="s">
        <v>183</v>
      </c>
    </row>
    <row r="46" spans="1:17">
      <c r="A46" s="202" t="s">
        <v>2</v>
      </c>
      <c r="B46" s="11" t="s">
        <v>199</v>
      </c>
      <c r="C46" s="8"/>
      <c r="D46" s="8"/>
      <c r="E46" s="8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"/>
      <c r="Q46" s="198" t="s">
        <v>183</v>
      </c>
    </row>
    <row r="47" spans="1:17">
      <c r="A47" s="202" t="s">
        <v>2</v>
      </c>
      <c r="B47" s="11" t="s">
        <v>201</v>
      </c>
      <c r="C47" s="8"/>
      <c r="D47" s="8"/>
      <c r="E47" s="8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"/>
      <c r="Q47" s="198" t="s">
        <v>183</v>
      </c>
    </row>
    <row r="48" spans="1:17">
      <c r="A48" s="202" t="s">
        <v>2</v>
      </c>
      <c r="B48" s="217" t="s">
        <v>222</v>
      </c>
      <c r="C48" s="8"/>
      <c r="D48" s="8"/>
      <c r="E48" s="8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"/>
      <c r="Q48" s="198"/>
    </row>
    <row r="49" spans="1:17" s="215" customFormat="1">
      <c r="A49" s="213" t="s">
        <v>2</v>
      </c>
      <c r="B49" s="11" t="s">
        <v>221</v>
      </c>
      <c r="C49" s="11"/>
      <c r="D49" s="11"/>
      <c r="E49" s="11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11"/>
      <c r="Q49" s="214" t="s">
        <v>183</v>
      </c>
    </row>
    <row r="50" spans="1:17">
      <c r="A50" s="202" t="s">
        <v>2</v>
      </c>
      <c r="B50" s="11" t="s">
        <v>22</v>
      </c>
      <c r="C50" s="8"/>
      <c r="D50" s="8"/>
      <c r="E50" s="8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"/>
      <c r="Q50" s="198" t="s">
        <v>183</v>
      </c>
    </row>
    <row r="51" spans="1:17">
      <c r="A51" s="202" t="s">
        <v>2</v>
      </c>
      <c r="B51" s="8" t="s">
        <v>96</v>
      </c>
      <c r="C51" s="8"/>
      <c r="D51" s="8"/>
      <c r="E51" s="8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"/>
      <c r="Q51" s="198" t="s">
        <v>183</v>
      </c>
    </row>
    <row r="52" spans="1:17">
      <c r="A52" s="202" t="s">
        <v>2</v>
      </c>
      <c r="B52" s="8" t="s">
        <v>223</v>
      </c>
      <c r="C52" s="8"/>
      <c r="D52" s="8"/>
      <c r="E52" s="8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"/>
      <c r="Q52" s="198" t="s">
        <v>183</v>
      </c>
    </row>
    <row r="53" spans="1:17">
      <c r="A53" s="202"/>
      <c r="B53" s="8"/>
      <c r="C53" s="8"/>
      <c r="D53" s="8"/>
      <c r="E53" s="8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"/>
      <c r="Q53" s="198" t="s">
        <v>183</v>
      </c>
    </row>
    <row r="54" spans="1:17">
      <c r="A54" s="202"/>
      <c r="B54" s="8"/>
      <c r="C54" s="8"/>
      <c r="D54" s="8"/>
      <c r="E54" s="8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"/>
      <c r="Q54" s="198" t="s">
        <v>183</v>
      </c>
    </row>
    <row r="55" spans="1:17">
      <c r="A55" s="198" t="s">
        <v>183</v>
      </c>
      <c r="B55" s="198" t="s">
        <v>183</v>
      </c>
      <c r="C55" s="198" t="s">
        <v>183</v>
      </c>
      <c r="D55" s="198" t="s">
        <v>183</v>
      </c>
      <c r="E55" s="198" t="s">
        <v>183</v>
      </c>
      <c r="F55" s="198" t="s">
        <v>183</v>
      </c>
      <c r="G55" s="198" t="s">
        <v>183</v>
      </c>
      <c r="H55" s="198" t="s">
        <v>183</v>
      </c>
      <c r="I55" s="198" t="s">
        <v>183</v>
      </c>
      <c r="J55" s="198" t="s">
        <v>183</v>
      </c>
      <c r="K55" s="198" t="s">
        <v>183</v>
      </c>
      <c r="L55" s="198" t="s">
        <v>183</v>
      </c>
      <c r="M55" s="198" t="s">
        <v>183</v>
      </c>
      <c r="N55" s="198" t="s">
        <v>183</v>
      </c>
      <c r="O55" s="198" t="s">
        <v>183</v>
      </c>
      <c r="P55" s="198" t="s">
        <v>183</v>
      </c>
      <c r="Q55" s="198" t="s">
        <v>183</v>
      </c>
    </row>
  </sheetData>
  <mergeCells count="3">
    <mergeCell ref="B1:M1"/>
    <mergeCell ref="G25:O42"/>
    <mergeCell ref="G6:O19"/>
  </mergeCells>
  <phoneticPr fontId="2"/>
  <pageMargins left="0.70866141732283472" right="0.51181102362204722" top="0.35433070866141736" bottom="0.35433070866141736" header="0.31496062992125984" footer="0.11811023622047245"/>
  <pageSetup paperSize="8" scale="89" orientation="landscape" r:id="rId1"/>
  <headerFooter>
    <oddHeader xml:space="preserve">&amp;R&amp;14
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P70"/>
  <sheetViews>
    <sheetView showGridLines="0" topLeftCell="A9" zoomScale="106" zoomScaleNormal="106" zoomScaleSheetLayoutView="70" zoomScalePageLayoutView="70" workbookViewId="0">
      <selection activeCell="H22" sqref="H22"/>
    </sheetView>
  </sheetViews>
  <sheetFormatPr defaultColWidth="8.44140625" defaultRowHeight="12"/>
  <cols>
    <col min="1" max="1" width="7.5546875" style="5" customWidth="1"/>
    <col min="2" max="3" width="8.44140625" style="5"/>
    <col min="4" max="4" width="16.109375" style="5" customWidth="1"/>
    <col min="5" max="5" width="21.88671875" style="5" customWidth="1"/>
    <col min="6" max="15" width="16.88671875" style="175" customWidth="1"/>
    <col min="16" max="16" width="5.44140625" style="5" customWidth="1"/>
    <col min="17" max="16384" width="8.44140625" style="5"/>
  </cols>
  <sheetData>
    <row r="1" spans="1:16" ht="25.5" customHeight="1">
      <c r="A1" s="122"/>
      <c r="B1" s="195" t="str">
        <f ca="1">RIGHT(CELL("filename",A3),LEN(CELL("filename",A3))-FIND("]",CELL("filename",A3)))</f>
        <v>様式4-9_損益計算書、事業効果エ，カ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53" t="s">
        <v>163</v>
      </c>
      <c r="P1" s="64"/>
    </row>
    <row r="2" spans="1:16">
      <c r="A2" s="1"/>
      <c r="B2" s="2"/>
      <c r="C2" s="2"/>
      <c r="D2" s="2"/>
      <c r="E2" s="2"/>
      <c r="F2" s="154"/>
      <c r="G2" s="154"/>
      <c r="H2" s="154"/>
      <c r="I2" s="154"/>
      <c r="J2" s="154"/>
      <c r="K2" s="154"/>
      <c r="L2" s="155"/>
      <c r="M2" s="155"/>
      <c r="N2" s="155"/>
      <c r="O2" s="155"/>
      <c r="P2" s="4"/>
    </row>
    <row r="3" spans="1:16">
      <c r="A3" s="6"/>
      <c r="B3" s="7" t="s">
        <v>78</v>
      </c>
      <c r="C3" s="7"/>
      <c r="D3" s="7"/>
      <c r="E3" s="7"/>
      <c r="F3" s="156"/>
      <c r="G3" s="156"/>
      <c r="H3" s="156"/>
      <c r="I3" s="156"/>
      <c r="J3" s="156"/>
      <c r="K3" s="156"/>
      <c r="L3" s="82"/>
      <c r="M3" s="82"/>
      <c r="N3" s="82"/>
      <c r="O3" s="82" t="s">
        <v>20</v>
      </c>
      <c r="P3" s="9"/>
    </row>
    <row r="4" spans="1:16">
      <c r="A4" s="6"/>
      <c r="B4" s="45" t="s">
        <v>19</v>
      </c>
      <c r="C4" s="46"/>
      <c r="D4" s="46"/>
      <c r="E4" s="46"/>
      <c r="F4" s="157" t="s">
        <v>18</v>
      </c>
      <c r="G4" s="158"/>
      <c r="H4" s="158"/>
      <c r="I4" s="158"/>
      <c r="J4" s="158"/>
      <c r="K4" s="158"/>
      <c r="L4" s="159"/>
      <c r="M4" s="159"/>
      <c r="N4" s="159"/>
      <c r="O4" s="160"/>
      <c r="P4" s="9"/>
    </row>
    <row r="5" spans="1:16">
      <c r="A5" s="10"/>
      <c r="B5" s="47"/>
      <c r="C5" s="48"/>
      <c r="D5" s="48"/>
      <c r="E5" s="48"/>
      <c r="F5" s="162" t="s">
        <v>173</v>
      </c>
      <c r="G5" s="162" t="s">
        <v>174</v>
      </c>
      <c r="H5" s="162" t="s">
        <v>175</v>
      </c>
      <c r="I5" s="162" t="s">
        <v>176</v>
      </c>
      <c r="J5" s="162" t="s">
        <v>177</v>
      </c>
      <c r="K5" s="162" t="s">
        <v>178</v>
      </c>
      <c r="L5" s="162" t="s">
        <v>179</v>
      </c>
      <c r="M5" s="162" t="s">
        <v>180</v>
      </c>
      <c r="N5" s="162" t="s">
        <v>181</v>
      </c>
      <c r="O5" s="162" t="s">
        <v>215</v>
      </c>
      <c r="P5" s="9"/>
    </row>
    <row r="6" spans="1:16" ht="14.4" customHeight="1">
      <c r="A6" s="10"/>
      <c r="B6" s="34"/>
      <c r="C6" s="19" t="s">
        <v>189</v>
      </c>
      <c r="D6" s="3"/>
      <c r="E6" s="4"/>
      <c r="F6" s="29">
        <f>'様式4-9_損益計算書（スキーム別売上・原価_小売）'!F43</f>
        <v>0</v>
      </c>
      <c r="G6" s="29">
        <f>'様式4-9_損益計算書（スキーム別売上・原価_小売）'!G43</f>
        <v>0</v>
      </c>
      <c r="H6" s="29">
        <f>'様式4-9_損益計算書（スキーム別売上・原価_小売）'!H43</f>
        <v>0</v>
      </c>
      <c r="I6" s="29">
        <f>'様式4-9_損益計算書（スキーム別売上・原価_小売）'!I43</f>
        <v>0</v>
      </c>
      <c r="J6" s="29">
        <f>'様式4-9_損益計算書（スキーム別売上・原価_小売）'!J43</f>
        <v>0</v>
      </c>
      <c r="K6" s="29">
        <f>'様式4-9_損益計算書（スキーム別売上・原価_小売）'!K43</f>
        <v>0</v>
      </c>
      <c r="L6" s="29">
        <f>'様式4-9_損益計算書（スキーム別売上・原価_小売）'!L43</f>
        <v>0</v>
      </c>
      <c r="M6" s="29">
        <f>'様式4-9_損益計算書（スキーム別売上・原価_小売）'!M43</f>
        <v>0</v>
      </c>
      <c r="N6" s="29">
        <f>'様式4-9_損益計算書（スキーム別売上・原価_小売）'!N43</f>
        <v>0</v>
      </c>
      <c r="O6" s="29">
        <f>'様式4-9_損益計算書（スキーム別売上・原価_小売）'!O43</f>
        <v>0</v>
      </c>
      <c r="P6" s="9"/>
    </row>
    <row r="7" spans="1:16" ht="14.4" customHeight="1">
      <c r="A7" s="10"/>
      <c r="B7" s="35"/>
      <c r="C7" s="20" t="s">
        <v>190</v>
      </c>
      <c r="D7" s="21"/>
      <c r="E7" s="22"/>
      <c r="F7" s="29">
        <f>'様式4-9_損益計算書（スキーム別売上・原価_自己託送）'!F35</f>
        <v>0</v>
      </c>
      <c r="G7" s="29">
        <f>'様式4-9_損益計算書（スキーム別売上・原価_自己託送）'!G35</f>
        <v>0</v>
      </c>
      <c r="H7" s="29">
        <f>'様式4-9_損益計算書（スキーム別売上・原価_自己託送）'!H35</f>
        <v>0</v>
      </c>
      <c r="I7" s="29">
        <f>'様式4-9_損益計算書（スキーム別売上・原価_自己託送）'!I35</f>
        <v>0</v>
      </c>
      <c r="J7" s="29">
        <f>'様式4-9_損益計算書（スキーム別売上・原価_自己託送）'!J35</f>
        <v>0</v>
      </c>
      <c r="K7" s="29">
        <f>'様式4-9_損益計算書（スキーム別売上・原価_自己託送）'!K35</f>
        <v>0</v>
      </c>
      <c r="L7" s="29">
        <f>'様式4-9_損益計算書（スキーム別売上・原価_自己託送）'!L35</f>
        <v>0</v>
      </c>
      <c r="M7" s="29">
        <f>'様式4-9_損益計算書（スキーム別売上・原価_自己託送）'!M35</f>
        <v>0</v>
      </c>
      <c r="N7" s="29">
        <f>'様式4-9_損益計算書（スキーム別売上・原価_自己託送）'!N35</f>
        <v>0</v>
      </c>
      <c r="O7" s="29">
        <f>'様式4-9_損益計算書（スキーム別売上・原価_自己託送）'!O35</f>
        <v>0</v>
      </c>
      <c r="P7" s="9"/>
    </row>
    <row r="8" spans="1:16" ht="14.4" customHeight="1">
      <c r="A8" s="10"/>
      <c r="B8" s="35"/>
      <c r="C8" s="12" t="s">
        <v>191</v>
      </c>
      <c r="D8" s="13"/>
      <c r="E8" s="1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9"/>
    </row>
    <row r="9" spans="1:16" ht="14.4" customHeight="1">
      <c r="A9" s="10"/>
      <c r="B9" s="131" t="s">
        <v>149</v>
      </c>
      <c r="C9" s="33"/>
      <c r="D9" s="33"/>
      <c r="E9" s="33"/>
      <c r="F9" s="168">
        <f>SUM(F6:F8)</f>
        <v>0</v>
      </c>
      <c r="G9" s="168">
        <f t="shared" ref="G9:O9" si="0">SUM(G6:G8)</f>
        <v>0</v>
      </c>
      <c r="H9" s="168">
        <f t="shared" si="0"/>
        <v>0</v>
      </c>
      <c r="I9" s="168">
        <f t="shared" si="0"/>
        <v>0</v>
      </c>
      <c r="J9" s="168">
        <f t="shared" si="0"/>
        <v>0</v>
      </c>
      <c r="K9" s="168">
        <f t="shared" si="0"/>
        <v>0</v>
      </c>
      <c r="L9" s="168">
        <f t="shared" si="0"/>
        <v>0</v>
      </c>
      <c r="M9" s="168">
        <f t="shared" si="0"/>
        <v>0</v>
      </c>
      <c r="N9" s="168">
        <f t="shared" si="0"/>
        <v>0</v>
      </c>
      <c r="O9" s="168">
        <f t="shared" si="0"/>
        <v>0</v>
      </c>
      <c r="P9" s="9"/>
    </row>
    <row r="10" spans="1:16" ht="14.4" customHeight="1">
      <c r="A10" s="10"/>
      <c r="B10" s="34"/>
      <c r="C10" s="19" t="s">
        <v>189</v>
      </c>
      <c r="D10" s="3"/>
      <c r="E10" s="4"/>
      <c r="F10" s="29">
        <f>'様式4-9_損益計算書（スキーム別売上・原価_小売）'!F61</f>
        <v>0</v>
      </c>
      <c r="G10" s="29">
        <f>'様式4-9_損益計算書（スキーム別売上・原価_小売）'!G61</f>
        <v>0</v>
      </c>
      <c r="H10" s="29">
        <f>'様式4-9_損益計算書（スキーム別売上・原価_小売）'!H61</f>
        <v>0</v>
      </c>
      <c r="I10" s="29">
        <f>'様式4-9_損益計算書（スキーム別売上・原価_小売）'!I61</f>
        <v>0</v>
      </c>
      <c r="J10" s="29">
        <f>'様式4-9_損益計算書（スキーム別売上・原価_小売）'!J61</f>
        <v>0</v>
      </c>
      <c r="K10" s="29">
        <f>'様式4-9_損益計算書（スキーム別売上・原価_小売）'!K61</f>
        <v>0</v>
      </c>
      <c r="L10" s="29">
        <f>'様式4-9_損益計算書（スキーム別売上・原価_小売）'!L61</f>
        <v>0</v>
      </c>
      <c r="M10" s="29">
        <f>'様式4-9_損益計算書（スキーム別売上・原価_小売）'!M61</f>
        <v>0</v>
      </c>
      <c r="N10" s="29">
        <f>'様式4-9_損益計算書（スキーム別売上・原価_小売）'!N61</f>
        <v>0</v>
      </c>
      <c r="O10" s="29">
        <f>'様式4-9_損益計算書（スキーム別売上・原価_小売）'!O61</f>
        <v>0</v>
      </c>
      <c r="P10" s="9"/>
    </row>
    <row r="11" spans="1:16" ht="14.4" customHeight="1">
      <c r="A11" s="10"/>
      <c r="B11" s="35"/>
      <c r="C11" s="20" t="s">
        <v>190</v>
      </c>
      <c r="D11" s="21"/>
      <c r="E11" s="22"/>
      <c r="F11" s="29">
        <f>'様式4-9_損益計算書（スキーム別売上・原価_自己託送）'!F42</f>
        <v>0</v>
      </c>
      <c r="G11" s="29">
        <f>'様式4-9_損益計算書（スキーム別売上・原価_自己託送）'!G42</f>
        <v>0</v>
      </c>
      <c r="H11" s="29">
        <f>'様式4-9_損益計算書（スキーム別売上・原価_自己託送）'!H42</f>
        <v>0</v>
      </c>
      <c r="I11" s="29">
        <f>'様式4-9_損益計算書（スキーム別売上・原価_自己託送）'!I42</f>
        <v>0</v>
      </c>
      <c r="J11" s="29">
        <f>'様式4-9_損益計算書（スキーム別売上・原価_自己託送）'!J42</f>
        <v>0</v>
      </c>
      <c r="K11" s="29">
        <f>'様式4-9_損益計算書（スキーム別売上・原価_自己託送）'!K42</f>
        <v>0</v>
      </c>
      <c r="L11" s="29">
        <f>'様式4-9_損益計算書（スキーム別売上・原価_自己託送）'!L42</f>
        <v>0</v>
      </c>
      <c r="M11" s="29">
        <f>'様式4-9_損益計算書（スキーム別売上・原価_自己託送）'!M42</f>
        <v>0</v>
      </c>
      <c r="N11" s="29">
        <f>'様式4-9_損益計算書（スキーム別売上・原価_自己託送）'!N42</f>
        <v>0</v>
      </c>
      <c r="O11" s="29">
        <f>'様式4-9_損益計算書（スキーム別売上・原価_自己託送）'!O42</f>
        <v>0</v>
      </c>
      <c r="P11" s="9"/>
    </row>
    <row r="12" spans="1:16" ht="14.4" customHeight="1">
      <c r="A12" s="10"/>
      <c r="B12" s="129"/>
      <c r="C12" s="12" t="s">
        <v>191</v>
      </c>
      <c r="D12" s="125"/>
      <c r="E12" s="125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9"/>
    </row>
    <row r="13" spans="1:16" ht="14.4" customHeight="1">
      <c r="A13" s="10"/>
      <c r="B13" s="131" t="s">
        <v>150</v>
      </c>
      <c r="C13" s="132"/>
      <c r="D13" s="132"/>
      <c r="E13" s="132"/>
      <c r="F13" s="168">
        <f>SUM(F10:F12)</f>
        <v>0</v>
      </c>
      <c r="G13" s="168">
        <f t="shared" ref="G13:O13" si="1">SUM(G10:G12)</f>
        <v>0</v>
      </c>
      <c r="H13" s="168">
        <f t="shared" si="1"/>
        <v>0</v>
      </c>
      <c r="I13" s="168">
        <f t="shared" si="1"/>
        <v>0</v>
      </c>
      <c r="J13" s="168">
        <f t="shared" si="1"/>
        <v>0</v>
      </c>
      <c r="K13" s="168">
        <f t="shared" si="1"/>
        <v>0</v>
      </c>
      <c r="L13" s="168">
        <f t="shared" si="1"/>
        <v>0</v>
      </c>
      <c r="M13" s="168">
        <f t="shared" si="1"/>
        <v>0</v>
      </c>
      <c r="N13" s="168">
        <f t="shared" si="1"/>
        <v>0</v>
      </c>
      <c r="O13" s="168">
        <f t="shared" si="1"/>
        <v>0</v>
      </c>
      <c r="P13" s="9"/>
    </row>
    <row r="14" spans="1:16" ht="14.4" customHeight="1">
      <c r="A14" s="10"/>
      <c r="B14" s="133" t="s">
        <v>10</v>
      </c>
      <c r="C14" s="134"/>
      <c r="D14" s="134"/>
      <c r="E14" s="134"/>
      <c r="F14" s="169">
        <f t="shared" ref="F14:O14" si="2">F9-F13</f>
        <v>0</v>
      </c>
      <c r="G14" s="169">
        <f t="shared" si="2"/>
        <v>0</v>
      </c>
      <c r="H14" s="169">
        <f t="shared" si="2"/>
        <v>0</v>
      </c>
      <c r="I14" s="169">
        <f t="shared" si="2"/>
        <v>0</v>
      </c>
      <c r="J14" s="169">
        <f t="shared" si="2"/>
        <v>0</v>
      </c>
      <c r="K14" s="169">
        <f t="shared" si="2"/>
        <v>0</v>
      </c>
      <c r="L14" s="169">
        <f t="shared" si="2"/>
        <v>0</v>
      </c>
      <c r="M14" s="169">
        <f t="shared" si="2"/>
        <v>0</v>
      </c>
      <c r="N14" s="169">
        <f t="shared" si="2"/>
        <v>0</v>
      </c>
      <c r="O14" s="169">
        <f t="shared" si="2"/>
        <v>0</v>
      </c>
      <c r="P14" s="9"/>
    </row>
    <row r="15" spans="1:16" ht="14.4" customHeight="1">
      <c r="A15" s="10"/>
      <c r="B15" s="135"/>
      <c r="C15" s="136"/>
      <c r="D15" s="183" t="s">
        <v>164</v>
      </c>
      <c r="E15" s="123" t="s">
        <v>11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9"/>
    </row>
    <row r="16" spans="1:16" ht="14.4" customHeight="1">
      <c r="A16" s="10"/>
      <c r="B16" s="135"/>
      <c r="C16" s="136"/>
      <c r="D16" s="184"/>
      <c r="E16" s="123" t="s">
        <v>123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9"/>
    </row>
    <row r="17" spans="1:16" ht="14.4" customHeight="1">
      <c r="A17" s="10"/>
      <c r="B17" s="135"/>
      <c r="C17" s="136"/>
      <c r="D17" s="184"/>
      <c r="E17" s="123" t="s">
        <v>124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9"/>
    </row>
    <row r="18" spans="1:16" ht="14.4" customHeight="1">
      <c r="A18" s="10"/>
      <c r="B18" s="135"/>
      <c r="C18" s="136"/>
      <c r="D18" s="185"/>
      <c r="E18" s="124" t="s">
        <v>125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9"/>
    </row>
    <row r="19" spans="1:16" ht="14.4" customHeight="1">
      <c r="A19" s="10"/>
      <c r="B19" s="135"/>
      <c r="C19" s="136"/>
      <c r="D19" s="183" t="s">
        <v>165</v>
      </c>
      <c r="E19" s="123" t="s">
        <v>11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9"/>
    </row>
    <row r="20" spans="1:16" ht="14.4" customHeight="1">
      <c r="A20" s="10"/>
      <c r="B20" s="135"/>
      <c r="C20" s="136"/>
      <c r="D20" s="184"/>
      <c r="E20" s="123" t="s">
        <v>123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9"/>
    </row>
    <row r="21" spans="1:16" ht="14.4" customHeight="1">
      <c r="A21" s="10"/>
      <c r="B21" s="135"/>
      <c r="C21" s="136"/>
      <c r="D21" s="184"/>
      <c r="E21" s="123" t="s">
        <v>124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9"/>
    </row>
    <row r="22" spans="1:16" ht="14.4" customHeight="1">
      <c r="A22" s="10"/>
      <c r="B22" s="135"/>
      <c r="C22" s="136"/>
      <c r="D22" s="186"/>
      <c r="E22" s="124" t="s">
        <v>125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9"/>
    </row>
    <row r="23" spans="1:16" ht="14.4" customHeight="1">
      <c r="A23" s="10"/>
      <c r="B23" s="135"/>
      <c r="C23" s="130" t="s">
        <v>166</v>
      </c>
      <c r="D23" s="125"/>
      <c r="E23" s="125"/>
      <c r="F23" s="163">
        <f>+SUM(F15:F22)</f>
        <v>0</v>
      </c>
      <c r="G23" s="163">
        <f t="shared" ref="G23:O23" si="3">+SUM(G15:G22)</f>
        <v>0</v>
      </c>
      <c r="H23" s="163">
        <f t="shared" si="3"/>
        <v>0</v>
      </c>
      <c r="I23" s="163">
        <f t="shared" si="3"/>
        <v>0</v>
      </c>
      <c r="J23" s="163">
        <f t="shared" si="3"/>
        <v>0</v>
      </c>
      <c r="K23" s="163">
        <f t="shared" si="3"/>
        <v>0</v>
      </c>
      <c r="L23" s="163">
        <f t="shared" si="3"/>
        <v>0</v>
      </c>
      <c r="M23" s="163">
        <f t="shared" si="3"/>
        <v>0</v>
      </c>
      <c r="N23" s="163">
        <f t="shared" si="3"/>
        <v>0</v>
      </c>
      <c r="O23" s="163">
        <f t="shared" si="3"/>
        <v>0</v>
      </c>
      <c r="P23" s="9"/>
    </row>
    <row r="24" spans="1:16" ht="14.4" customHeight="1">
      <c r="A24" s="10"/>
      <c r="B24" s="135"/>
      <c r="C24" s="130" t="s">
        <v>59</v>
      </c>
      <c r="D24" s="125"/>
      <c r="E24" s="125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9"/>
    </row>
    <row r="25" spans="1:16" ht="14.4" customHeight="1">
      <c r="A25" s="10"/>
      <c r="B25" s="135"/>
      <c r="C25" s="130" t="s">
        <v>60</v>
      </c>
      <c r="D25" s="125"/>
      <c r="E25" s="125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9"/>
    </row>
    <row r="26" spans="1:16" ht="14.4" customHeight="1">
      <c r="A26" s="10"/>
      <c r="B26" s="135"/>
      <c r="C26" s="124" t="s">
        <v>61</v>
      </c>
      <c r="D26" s="126"/>
      <c r="E26" s="126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9"/>
    </row>
    <row r="27" spans="1:16" ht="14.4" customHeight="1">
      <c r="A27" s="10"/>
      <c r="B27" s="135"/>
      <c r="C27" s="124" t="s">
        <v>62</v>
      </c>
      <c r="D27" s="126"/>
      <c r="E27" s="126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9"/>
    </row>
    <row r="28" spans="1:16" ht="14.4" customHeight="1">
      <c r="A28" s="10"/>
      <c r="B28" s="135"/>
      <c r="C28" s="124" t="s">
        <v>12</v>
      </c>
      <c r="D28" s="126"/>
      <c r="E28" s="126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9"/>
    </row>
    <row r="29" spans="1:16" ht="14.4" customHeight="1">
      <c r="A29" s="23"/>
      <c r="B29" s="137"/>
      <c r="C29" s="123" t="s">
        <v>63</v>
      </c>
      <c r="D29" s="138"/>
      <c r="E29" s="138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23"/>
    </row>
    <row r="30" spans="1:16" ht="14.4" customHeight="1">
      <c r="A30" s="10"/>
      <c r="B30" s="135"/>
      <c r="C30" s="124" t="s">
        <v>13</v>
      </c>
      <c r="D30" s="126"/>
      <c r="E30" s="126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9"/>
    </row>
    <row r="31" spans="1:16" ht="14.4" customHeight="1">
      <c r="A31" s="10"/>
      <c r="B31" s="135"/>
      <c r="C31" s="124" t="s">
        <v>227</v>
      </c>
      <c r="D31" s="218"/>
      <c r="E31" s="218" t="s">
        <v>228</v>
      </c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9"/>
    </row>
    <row r="32" spans="1:16" ht="14.4" customHeight="1">
      <c r="A32" s="10"/>
      <c r="B32" s="139" t="s">
        <v>126</v>
      </c>
      <c r="C32" s="140"/>
      <c r="D32" s="140"/>
      <c r="E32" s="140"/>
      <c r="F32" s="171">
        <f t="shared" ref="F32:O32" si="4">+SUM(F23:F31)</f>
        <v>0</v>
      </c>
      <c r="G32" s="171">
        <f t="shared" si="4"/>
        <v>0</v>
      </c>
      <c r="H32" s="171">
        <f t="shared" si="4"/>
        <v>0</v>
      </c>
      <c r="I32" s="171">
        <f t="shared" si="4"/>
        <v>0</v>
      </c>
      <c r="J32" s="171">
        <f t="shared" si="4"/>
        <v>0</v>
      </c>
      <c r="K32" s="171">
        <f t="shared" si="4"/>
        <v>0</v>
      </c>
      <c r="L32" s="171">
        <f t="shared" si="4"/>
        <v>0</v>
      </c>
      <c r="M32" s="171">
        <f t="shared" si="4"/>
        <v>0</v>
      </c>
      <c r="N32" s="171">
        <f t="shared" si="4"/>
        <v>0</v>
      </c>
      <c r="O32" s="171">
        <f t="shared" si="4"/>
        <v>0</v>
      </c>
      <c r="P32" s="9"/>
    </row>
    <row r="33" spans="1:16" ht="14.4" customHeight="1">
      <c r="A33" s="10"/>
      <c r="B33" s="141" t="s">
        <v>14</v>
      </c>
      <c r="C33" s="142"/>
      <c r="D33" s="142"/>
      <c r="E33" s="142"/>
      <c r="F33" s="172">
        <f t="shared" ref="F33:O33" si="5">F14-F32</f>
        <v>0</v>
      </c>
      <c r="G33" s="172">
        <f t="shared" si="5"/>
        <v>0</v>
      </c>
      <c r="H33" s="172">
        <f t="shared" si="5"/>
        <v>0</v>
      </c>
      <c r="I33" s="172">
        <f t="shared" si="5"/>
        <v>0</v>
      </c>
      <c r="J33" s="172">
        <f t="shared" si="5"/>
        <v>0</v>
      </c>
      <c r="K33" s="172">
        <f t="shared" si="5"/>
        <v>0</v>
      </c>
      <c r="L33" s="172">
        <f t="shared" si="5"/>
        <v>0</v>
      </c>
      <c r="M33" s="172">
        <f t="shared" si="5"/>
        <v>0</v>
      </c>
      <c r="N33" s="172">
        <f t="shared" si="5"/>
        <v>0</v>
      </c>
      <c r="O33" s="172">
        <f t="shared" si="5"/>
        <v>0</v>
      </c>
      <c r="P33" s="9"/>
    </row>
    <row r="34" spans="1:16" ht="14.4" customHeight="1">
      <c r="A34" s="10"/>
      <c r="B34" s="143"/>
      <c r="C34" s="124" t="s">
        <v>151</v>
      </c>
      <c r="D34" s="126"/>
      <c r="E34" s="126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9"/>
    </row>
    <row r="35" spans="1:16" ht="14.4" customHeight="1">
      <c r="A35" s="10"/>
      <c r="B35" s="144"/>
      <c r="C35" s="124" t="s">
        <v>152</v>
      </c>
      <c r="D35" s="126"/>
      <c r="E35" s="126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9"/>
    </row>
    <row r="36" spans="1:16" ht="14.4" customHeight="1">
      <c r="A36" s="10"/>
      <c r="B36" s="139" t="s">
        <v>153</v>
      </c>
      <c r="C36" s="140"/>
      <c r="D36" s="140"/>
      <c r="E36" s="140"/>
      <c r="F36" s="171">
        <f>+SUM(F34:F35)</f>
        <v>0</v>
      </c>
      <c r="G36" s="171">
        <f>+SUM(G34:G35)</f>
        <v>0</v>
      </c>
      <c r="H36" s="171">
        <f t="shared" ref="H36:O36" si="6">+SUM(H34:H35)</f>
        <v>0</v>
      </c>
      <c r="I36" s="171">
        <f t="shared" si="6"/>
        <v>0</v>
      </c>
      <c r="J36" s="171">
        <f t="shared" si="6"/>
        <v>0</v>
      </c>
      <c r="K36" s="171">
        <f t="shared" si="6"/>
        <v>0</v>
      </c>
      <c r="L36" s="171">
        <f t="shared" si="6"/>
        <v>0</v>
      </c>
      <c r="M36" s="171">
        <f t="shared" si="6"/>
        <v>0</v>
      </c>
      <c r="N36" s="171">
        <f t="shared" si="6"/>
        <v>0</v>
      </c>
      <c r="O36" s="171">
        <f t="shared" si="6"/>
        <v>0</v>
      </c>
      <c r="P36" s="9"/>
    </row>
    <row r="37" spans="1:16" ht="14.4" customHeight="1">
      <c r="A37" s="10"/>
      <c r="B37" s="143"/>
      <c r="C37" s="124" t="s">
        <v>127</v>
      </c>
      <c r="D37" s="126"/>
      <c r="E37" s="126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9"/>
    </row>
    <row r="38" spans="1:16" ht="14.4" customHeight="1">
      <c r="A38" s="10"/>
      <c r="B38" s="144"/>
      <c r="C38" s="124" t="s">
        <v>152</v>
      </c>
      <c r="D38" s="126"/>
      <c r="E38" s="126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9"/>
    </row>
    <row r="39" spans="1:16" ht="14.4" customHeight="1">
      <c r="A39" s="10"/>
      <c r="B39" s="139" t="s">
        <v>154</v>
      </c>
      <c r="C39" s="140"/>
      <c r="D39" s="140"/>
      <c r="E39" s="140"/>
      <c r="F39" s="171">
        <f>+SUM(F37:F38)</f>
        <v>0</v>
      </c>
      <c r="G39" s="171">
        <f>+SUM(G37:G38)</f>
        <v>0</v>
      </c>
      <c r="H39" s="171">
        <f t="shared" ref="H39:O39" si="7">+SUM(H37:H38)</f>
        <v>0</v>
      </c>
      <c r="I39" s="171">
        <f t="shared" si="7"/>
        <v>0</v>
      </c>
      <c r="J39" s="171">
        <f t="shared" si="7"/>
        <v>0</v>
      </c>
      <c r="K39" s="171">
        <f t="shared" si="7"/>
        <v>0</v>
      </c>
      <c r="L39" s="171">
        <f t="shared" si="7"/>
        <v>0</v>
      </c>
      <c r="M39" s="171">
        <f t="shared" si="7"/>
        <v>0</v>
      </c>
      <c r="N39" s="171">
        <f t="shared" si="7"/>
        <v>0</v>
      </c>
      <c r="O39" s="171">
        <f t="shared" si="7"/>
        <v>0</v>
      </c>
      <c r="P39" s="9"/>
    </row>
    <row r="40" spans="1:16" ht="14.4" customHeight="1">
      <c r="A40" s="10"/>
      <c r="B40" s="145" t="s">
        <v>15</v>
      </c>
      <c r="C40" s="146"/>
      <c r="D40" s="146"/>
      <c r="E40" s="146"/>
      <c r="F40" s="173">
        <f>F33+F36-F39</f>
        <v>0</v>
      </c>
      <c r="G40" s="173">
        <f>G33+G36-G39</f>
        <v>0</v>
      </c>
      <c r="H40" s="173">
        <f t="shared" ref="H40:O40" si="8">H33+H36-H39</f>
        <v>0</v>
      </c>
      <c r="I40" s="173">
        <f t="shared" si="8"/>
        <v>0</v>
      </c>
      <c r="J40" s="173">
        <f t="shared" si="8"/>
        <v>0</v>
      </c>
      <c r="K40" s="173">
        <f t="shared" si="8"/>
        <v>0</v>
      </c>
      <c r="L40" s="173">
        <f t="shared" si="8"/>
        <v>0</v>
      </c>
      <c r="M40" s="173">
        <f t="shared" si="8"/>
        <v>0</v>
      </c>
      <c r="N40" s="173">
        <f t="shared" si="8"/>
        <v>0</v>
      </c>
      <c r="O40" s="173">
        <f t="shared" si="8"/>
        <v>0</v>
      </c>
      <c r="P40" s="9"/>
    </row>
    <row r="41" spans="1:16" ht="14.4" customHeight="1">
      <c r="A41" s="10"/>
      <c r="B41" s="124" t="s">
        <v>128</v>
      </c>
      <c r="C41" s="126"/>
      <c r="D41" s="126"/>
      <c r="E41" s="126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9"/>
    </row>
    <row r="42" spans="1:16" ht="14.4" customHeight="1">
      <c r="A42" s="10"/>
      <c r="B42" s="124" t="s">
        <v>129</v>
      </c>
      <c r="C42" s="126"/>
      <c r="D42" s="126"/>
      <c r="E42" s="126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9"/>
    </row>
    <row r="43" spans="1:16" ht="14.4" customHeight="1">
      <c r="A43" s="10"/>
      <c r="B43" s="141" t="s">
        <v>16</v>
      </c>
      <c r="C43" s="142"/>
      <c r="D43" s="142"/>
      <c r="E43" s="142"/>
      <c r="F43" s="172">
        <f>F40+F41-F42</f>
        <v>0</v>
      </c>
      <c r="G43" s="172">
        <f>G40+G41-G42</f>
        <v>0</v>
      </c>
      <c r="H43" s="172">
        <f t="shared" ref="H43:O43" si="9">H40+H41-H42</f>
        <v>0</v>
      </c>
      <c r="I43" s="172">
        <f t="shared" si="9"/>
        <v>0</v>
      </c>
      <c r="J43" s="172">
        <f t="shared" si="9"/>
        <v>0</v>
      </c>
      <c r="K43" s="172">
        <f t="shared" si="9"/>
        <v>0</v>
      </c>
      <c r="L43" s="172">
        <f t="shared" si="9"/>
        <v>0</v>
      </c>
      <c r="M43" s="172">
        <f t="shared" si="9"/>
        <v>0</v>
      </c>
      <c r="N43" s="172">
        <f t="shared" si="9"/>
        <v>0</v>
      </c>
      <c r="O43" s="172">
        <f t="shared" si="9"/>
        <v>0</v>
      </c>
      <c r="P43" s="9"/>
    </row>
    <row r="44" spans="1:16" ht="14.4" customHeight="1">
      <c r="A44" s="10"/>
      <c r="B44" s="40"/>
      <c r="C44" s="20" t="s">
        <v>64</v>
      </c>
      <c r="D44" s="21"/>
      <c r="E44" s="21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"/>
    </row>
    <row r="45" spans="1:16" ht="14.4" customHeight="1">
      <c r="A45" s="10"/>
      <c r="B45" s="41"/>
      <c r="C45" s="20" t="s">
        <v>65</v>
      </c>
      <c r="D45" s="21"/>
      <c r="E45" s="21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9"/>
    </row>
    <row r="46" spans="1:16" ht="14.4" customHeight="1">
      <c r="A46" s="10"/>
      <c r="B46" s="41"/>
      <c r="C46" s="20" t="s">
        <v>66</v>
      </c>
      <c r="D46" s="21"/>
      <c r="E46" s="21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9"/>
    </row>
    <row r="47" spans="1:16" ht="14.4" customHeight="1">
      <c r="A47" s="10"/>
      <c r="B47" s="41"/>
      <c r="C47" s="20" t="s">
        <v>67</v>
      </c>
      <c r="D47" s="21"/>
      <c r="E47" s="21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9"/>
    </row>
    <row r="48" spans="1:16" ht="14.4" customHeight="1">
      <c r="A48" s="10"/>
      <c r="B48" s="41"/>
      <c r="C48" s="20" t="s">
        <v>68</v>
      </c>
      <c r="D48" s="21"/>
      <c r="E48" s="21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9"/>
    </row>
    <row r="49" spans="1:16" ht="14.4" customHeight="1">
      <c r="A49" s="10"/>
      <c r="B49" s="42" t="s">
        <v>155</v>
      </c>
      <c r="C49" s="43"/>
      <c r="D49" s="43"/>
      <c r="E49" s="43"/>
      <c r="F49" s="174">
        <f>+SUM(F44:F48)</f>
        <v>0</v>
      </c>
      <c r="G49" s="174">
        <f>+SUM(G44:G48)</f>
        <v>0</v>
      </c>
      <c r="H49" s="174">
        <f t="shared" ref="H49:O49" si="10">+SUM(H44:H48)</f>
        <v>0</v>
      </c>
      <c r="I49" s="174">
        <f t="shared" si="10"/>
        <v>0</v>
      </c>
      <c r="J49" s="174">
        <f t="shared" si="10"/>
        <v>0</v>
      </c>
      <c r="K49" s="174">
        <f t="shared" si="10"/>
        <v>0</v>
      </c>
      <c r="L49" s="174">
        <f t="shared" si="10"/>
        <v>0</v>
      </c>
      <c r="M49" s="174">
        <f t="shared" si="10"/>
        <v>0</v>
      </c>
      <c r="N49" s="174">
        <f t="shared" si="10"/>
        <v>0</v>
      </c>
      <c r="O49" s="174">
        <f t="shared" si="10"/>
        <v>0</v>
      </c>
      <c r="P49" s="9"/>
    </row>
    <row r="50" spans="1:16" ht="14.4" customHeight="1">
      <c r="A50" s="10"/>
      <c r="B50" s="44" t="s">
        <v>17</v>
      </c>
      <c r="C50" s="43"/>
      <c r="D50" s="43"/>
      <c r="E50" s="43"/>
      <c r="F50" s="174">
        <f>F43-F49</f>
        <v>0</v>
      </c>
      <c r="G50" s="174">
        <f>G43-G49</f>
        <v>0</v>
      </c>
      <c r="H50" s="174">
        <f t="shared" ref="H50:O50" si="11">H43-H49</f>
        <v>0</v>
      </c>
      <c r="I50" s="174">
        <f t="shared" si="11"/>
        <v>0</v>
      </c>
      <c r="J50" s="174">
        <f t="shared" si="11"/>
        <v>0</v>
      </c>
      <c r="K50" s="174">
        <f t="shared" si="11"/>
        <v>0</v>
      </c>
      <c r="L50" s="174">
        <f t="shared" si="11"/>
        <v>0</v>
      </c>
      <c r="M50" s="174">
        <f t="shared" si="11"/>
        <v>0</v>
      </c>
      <c r="N50" s="174">
        <f t="shared" si="11"/>
        <v>0</v>
      </c>
      <c r="O50" s="174">
        <f t="shared" si="11"/>
        <v>0</v>
      </c>
      <c r="P50" s="9"/>
    </row>
    <row r="51" spans="1:16">
      <c r="A51" s="27"/>
      <c r="B51" s="25"/>
      <c r="C51" s="13"/>
      <c r="D51" s="13"/>
      <c r="E51" s="1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14"/>
    </row>
    <row r="52" spans="1:16">
      <c r="A52" s="27"/>
      <c r="B52" s="25"/>
      <c r="C52" s="13"/>
      <c r="D52" s="13"/>
      <c r="E52" s="1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14"/>
    </row>
    <row r="53" spans="1:16">
      <c r="A53" s="26" t="s">
        <v>3</v>
      </c>
      <c r="B53" s="11" t="s">
        <v>207</v>
      </c>
    </row>
    <row r="54" spans="1:16">
      <c r="A54" s="26" t="s">
        <v>2</v>
      </c>
      <c r="B54" s="11" t="s">
        <v>199</v>
      </c>
    </row>
    <row r="55" spans="1:16">
      <c r="A55" s="26" t="s">
        <v>2</v>
      </c>
      <c r="B55" s="11" t="s">
        <v>201</v>
      </c>
    </row>
    <row r="56" spans="1:16">
      <c r="A56" s="26" t="s">
        <v>2</v>
      </c>
      <c r="B56" s="216" t="s">
        <v>222</v>
      </c>
    </row>
    <row r="57" spans="1:16">
      <c r="A57" s="26" t="s">
        <v>2</v>
      </c>
      <c r="B57" s="8" t="s">
        <v>221</v>
      </c>
    </row>
    <row r="58" spans="1:16">
      <c r="A58" s="26" t="s">
        <v>2</v>
      </c>
      <c r="B58" s="11" t="s">
        <v>22</v>
      </c>
    </row>
    <row r="59" spans="1:16">
      <c r="A59" s="26" t="s">
        <v>2</v>
      </c>
      <c r="B59" s="8" t="s">
        <v>96</v>
      </c>
    </row>
    <row r="60" spans="1:16" ht="12.6" customHeight="1">
      <c r="A60" s="26" t="s">
        <v>2</v>
      </c>
      <c r="B60" s="8" t="s">
        <v>223</v>
      </c>
    </row>
    <row r="61" spans="1:16">
      <c r="A61" s="7"/>
      <c r="B61" s="7"/>
    </row>
    <row r="62" spans="1:16">
      <c r="A62" s="7"/>
      <c r="B62" s="7" t="s">
        <v>116</v>
      </c>
    </row>
    <row r="63" spans="1:16">
      <c r="B63" s="111" t="s">
        <v>118</v>
      </c>
      <c r="C63" s="46"/>
      <c r="D63" s="46"/>
      <c r="E63" s="242" t="s">
        <v>135</v>
      </c>
      <c r="F63" s="245" t="s">
        <v>136</v>
      </c>
      <c r="G63" s="246"/>
      <c r="H63" s="246"/>
      <c r="I63" s="246"/>
      <c r="J63" s="246"/>
      <c r="K63" s="246"/>
      <c r="L63" s="246"/>
      <c r="M63" s="246"/>
      <c r="N63" s="246"/>
      <c r="O63" s="246"/>
      <c r="P63" s="241"/>
    </row>
    <row r="64" spans="1:16">
      <c r="B64" s="112"/>
      <c r="C64" s="65"/>
      <c r="D64" s="65"/>
      <c r="E64" s="243"/>
      <c r="F64" s="247"/>
      <c r="G64" s="248"/>
      <c r="H64" s="248"/>
      <c r="I64" s="248"/>
      <c r="J64" s="248"/>
      <c r="K64" s="248"/>
      <c r="L64" s="248"/>
      <c r="M64" s="248"/>
      <c r="N64" s="248"/>
      <c r="O64" s="248"/>
      <c r="P64" s="241"/>
    </row>
    <row r="65" spans="2:16">
      <c r="B65" s="113"/>
      <c r="C65" s="114"/>
      <c r="D65" s="114"/>
      <c r="E65" s="244"/>
      <c r="F65" s="162" t="s">
        <v>173</v>
      </c>
      <c r="G65" s="162" t="s">
        <v>174</v>
      </c>
      <c r="H65" s="162" t="s">
        <v>175</v>
      </c>
      <c r="I65" s="162" t="s">
        <v>176</v>
      </c>
      <c r="J65" s="162" t="s">
        <v>177</v>
      </c>
      <c r="K65" s="162" t="s">
        <v>178</v>
      </c>
      <c r="L65" s="162" t="s">
        <v>179</v>
      </c>
      <c r="M65" s="162" t="s">
        <v>180</v>
      </c>
      <c r="N65" s="162" t="s">
        <v>181</v>
      </c>
      <c r="O65" s="162" t="s">
        <v>215</v>
      </c>
      <c r="P65" s="115"/>
    </row>
    <row r="66" spans="2:16">
      <c r="B66" s="19" t="s">
        <v>134</v>
      </c>
      <c r="C66" s="21"/>
      <c r="D66" s="21"/>
      <c r="E66" s="29">
        <f>SUM(F66:O66)</f>
        <v>0</v>
      </c>
      <c r="F66" s="29">
        <f>SUM(F67:F69)</f>
        <v>0</v>
      </c>
      <c r="G66" s="29">
        <f>SUM(G67:G69)</f>
        <v>0</v>
      </c>
      <c r="H66" s="29">
        <f t="shared" ref="H66:O66" si="12">SUM(H67:H69)</f>
        <v>0</v>
      </c>
      <c r="I66" s="29">
        <f t="shared" si="12"/>
        <v>0</v>
      </c>
      <c r="J66" s="29">
        <f t="shared" si="12"/>
        <v>0</v>
      </c>
      <c r="K66" s="29">
        <f t="shared" si="12"/>
        <v>0</v>
      </c>
      <c r="L66" s="29">
        <f t="shared" si="12"/>
        <v>0</v>
      </c>
      <c r="M66" s="29">
        <f t="shared" si="12"/>
        <v>0</v>
      </c>
      <c r="N66" s="29">
        <f t="shared" si="12"/>
        <v>0</v>
      </c>
      <c r="O66" s="29">
        <f t="shared" si="12"/>
        <v>0</v>
      </c>
    </row>
    <row r="67" spans="2:16">
      <c r="B67" s="10"/>
      <c r="C67" s="20" t="s">
        <v>131</v>
      </c>
      <c r="D67" s="21"/>
      <c r="E67" s="29">
        <f>SUM(F67:O67)</f>
        <v>0</v>
      </c>
      <c r="F67" s="29">
        <f t="shared" ref="F67:O67" si="13">+SUM(F15:F18)</f>
        <v>0</v>
      </c>
      <c r="G67" s="29">
        <f t="shared" si="13"/>
        <v>0</v>
      </c>
      <c r="H67" s="29">
        <f t="shared" si="13"/>
        <v>0</v>
      </c>
      <c r="I67" s="29">
        <f t="shared" si="13"/>
        <v>0</v>
      </c>
      <c r="J67" s="29">
        <f t="shared" si="13"/>
        <v>0</v>
      </c>
      <c r="K67" s="29">
        <f t="shared" si="13"/>
        <v>0</v>
      </c>
      <c r="L67" s="29">
        <f t="shared" si="13"/>
        <v>0</v>
      </c>
      <c r="M67" s="29">
        <f t="shared" si="13"/>
        <v>0</v>
      </c>
      <c r="N67" s="29">
        <f t="shared" si="13"/>
        <v>0</v>
      </c>
      <c r="O67" s="29">
        <f t="shared" si="13"/>
        <v>0</v>
      </c>
    </row>
    <row r="68" spans="2:16">
      <c r="B68" s="10"/>
      <c r="C68" s="20" t="s">
        <v>132</v>
      </c>
      <c r="D68" s="21"/>
      <c r="E68" s="29">
        <f>SUM(F68:O68)</f>
        <v>0</v>
      </c>
      <c r="F68" s="29">
        <f>F50</f>
        <v>0</v>
      </c>
      <c r="G68" s="29">
        <f>G50</f>
        <v>0</v>
      </c>
      <c r="H68" s="29">
        <f t="shared" ref="H68:O68" si="14">H50</f>
        <v>0</v>
      </c>
      <c r="I68" s="29">
        <f t="shared" si="14"/>
        <v>0</v>
      </c>
      <c r="J68" s="29">
        <f t="shared" si="14"/>
        <v>0</v>
      </c>
      <c r="K68" s="29">
        <f t="shared" si="14"/>
        <v>0</v>
      </c>
      <c r="L68" s="29">
        <f t="shared" si="14"/>
        <v>0</v>
      </c>
      <c r="M68" s="29">
        <f t="shared" si="14"/>
        <v>0</v>
      </c>
      <c r="N68" s="29">
        <f t="shared" si="14"/>
        <v>0</v>
      </c>
      <c r="O68" s="29">
        <f t="shared" si="14"/>
        <v>0</v>
      </c>
    </row>
    <row r="69" spans="2:16">
      <c r="B69" s="12"/>
      <c r="C69" s="20" t="s">
        <v>133</v>
      </c>
      <c r="D69" s="21"/>
      <c r="E69" s="29">
        <f>SUM(F69:O69)</f>
        <v>0</v>
      </c>
      <c r="F69" s="29">
        <f>SUM(F45:F48)</f>
        <v>0</v>
      </c>
      <c r="G69" s="29">
        <f>SUM(G45:G48)</f>
        <v>0</v>
      </c>
      <c r="H69" s="29">
        <f t="shared" ref="H69:O69" si="15">SUM(H45:H48)</f>
        <v>0</v>
      </c>
      <c r="I69" s="29">
        <f t="shared" si="15"/>
        <v>0</v>
      </c>
      <c r="J69" s="29">
        <f t="shared" si="15"/>
        <v>0</v>
      </c>
      <c r="K69" s="29">
        <f t="shared" si="15"/>
        <v>0</v>
      </c>
      <c r="L69" s="29">
        <f t="shared" si="15"/>
        <v>0</v>
      </c>
      <c r="M69" s="29">
        <f t="shared" si="15"/>
        <v>0</v>
      </c>
      <c r="N69" s="29">
        <f t="shared" si="15"/>
        <v>0</v>
      </c>
      <c r="O69" s="29">
        <f t="shared" si="15"/>
        <v>0</v>
      </c>
    </row>
    <row r="70" spans="2:16">
      <c r="B70" s="20" t="s">
        <v>130</v>
      </c>
      <c r="C70" s="21"/>
      <c r="D70" s="21"/>
      <c r="E70" s="29">
        <f>SUM(F70:O70)</f>
        <v>0</v>
      </c>
      <c r="F70" s="29">
        <f>F33</f>
        <v>0</v>
      </c>
      <c r="G70" s="29">
        <f>G33</f>
        <v>0</v>
      </c>
      <c r="H70" s="29">
        <f t="shared" ref="H70:O70" si="16">H33</f>
        <v>0</v>
      </c>
      <c r="I70" s="29">
        <f t="shared" si="16"/>
        <v>0</v>
      </c>
      <c r="J70" s="29">
        <f t="shared" si="16"/>
        <v>0</v>
      </c>
      <c r="K70" s="29">
        <f t="shared" si="16"/>
        <v>0</v>
      </c>
      <c r="L70" s="29">
        <f t="shared" si="16"/>
        <v>0</v>
      </c>
      <c r="M70" s="29">
        <f t="shared" si="16"/>
        <v>0</v>
      </c>
      <c r="N70" s="29">
        <f t="shared" si="16"/>
        <v>0</v>
      </c>
      <c r="O70" s="29">
        <f t="shared" si="16"/>
        <v>0</v>
      </c>
    </row>
  </sheetData>
  <mergeCells count="3">
    <mergeCell ref="P63:P64"/>
    <mergeCell ref="E63:E65"/>
    <mergeCell ref="F63:O64"/>
  </mergeCells>
  <phoneticPr fontId="2"/>
  <pageMargins left="0.70866141732283472" right="0.51181102362204722" top="0.35433070866141736" bottom="0.35433070866141736" header="0.31496062992125984" footer="0.11811023622047245"/>
  <pageSetup paperSize="8" scale="85" orientation="landscape" r:id="rId1"/>
  <headerFooter>
    <oddHeader xml:space="preserve">&amp;R&amp;14
</oddHeader>
    <oddFooter>&amp;C&amp;P/&amp;N</oddFooter>
  </headerFooter>
  <rowBreaks count="1" manualBreakCount="1">
    <brk id="5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46"/>
  <sheetViews>
    <sheetView showGridLines="0" tabSelected="1" view="pageBreakPreview" zoomScale="85" zoomScaleNormal="120" zoomScaleSheetLayoutView="85" zoomScalePageLayoutView="85" workbookViewId="0">
      <selection activeCell="K40" sqref="K40"/>
    </sheetView>
  </sheetViews>
  <sheetFormatPr defaultColWidth="9.109375" defaultRowHeight="12"/>
  <cols>
    <col min="1" max="1" width="3.109375" style="5" customWidth="1"/>
    <col min="2" max="3" width="9.109375" style="5"/>
    <col min="4" max="4" width="24.109375" style="5" customWidth="1"/>
    <col min="5" max="14" width="15.6640625" style="175" customWidth="1"/>
    <col min="15" max="15" width="6.6640625" style="5" customWidth="1"/>
    <col min="16" max="16" width="9.109375" style="5"/>
    <col min="17" max="17" width="20" style="5" customWidth="1"/>
    <col min="18" max="18" width="9.109375" style="5"/>
    <col min="19" max="19" width="9.44140625" style="5" bestFit="1" customWidth="1"/>
    <col min="20" max="16384" width="9.109375" style="5"/>
  </cols>
  <sheetData>
    <row r="1" spans="1:17" ht="25.5" customHeight="1">
      <c r="A1" s="122"/>
      <c r="B1" s="195" t="str">
        <f ca="1">RIGHT(CELL("filename",A2),LEN(CELL("filename",A2))-FIND("]",CELL("filename",A2)))</f>
        <v>様式4-10キャッシュフロー計算書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53" t="s">
        <v>225</v>
      </c>
      <c r="O1" s="64"/>
    </row>
    <row r="2" spans="1:17" ht="29.25" customHeight="1">
      <c r="A2" s="1"/>
      <c r="B2" s="2"/>
      <c r="C2" s="2"/>
      <c r="D2" s="7"/>
      <c r="E2" s="156"/>
      <c r="F2" s="156"/>
      <c r="G2" s="156"/>
      <c r="H2" s="156"/>
      <c r="I2" s="156"/>
      <c r="J2" s="156"/>
      <c r="K2" s="155"/>
      <c r="L2" s="82"/>
      <c r="M2" s="82"/>
      <c r="N2" s="82" t="s">
        <v>20</v>
      </c>
      <c r="O2" s="9"/>
    </row>
    <row r="3" spans="1:17">
      <c r="A3" s="6"/>
      <c r="B3" s="54" t="s">
        <v>19</v>
      </c>
      <c r="C3" s="55"/>
      <c r="D3" s="55"/>
      <c r="E3" s="177" t="s">
        <v>18</v>
      </c>
      <c r="F3" s="178"/>
      <c r="G3" s="178"/>
      <c r="H3" s="178"/>
      <c r="I3" s="178"/>
      <c r="J3" s="178"/>
      <c r="K3" s="179"/>
      <c r="L3" s="179"/>
      <c r="M3" s="179"/>
      <c r="N3" s="180"/>
      <c r="O3" s="9"/>
    </row>
    <row r="4" spans="1:17">
      <c r="A4" s="10"/>
      <c r="B4" s="56"/>
      <c r="C4" s="57"/>
      <c r="D4" s="57"/>
      <c r="E4" s="162" t="s">
        <v>173</v>
      </c>
      <c r="F4" s="162" t="s">
        <v>174</v>
      </c>
      <c r="G4" s="162" t="s">
        <v>175</v>
      </c>
      <c r="H4" s="162" t="s">
        <v>176</v>
      </c>
      <c r="I4" s="162" t="s">
        <v>177</v>
      </c>
      <c r="J4" s="162" t="s">
        <v>178</v>
      </c>
      <c r="K4" s="162" t="s">
        <v>179</v>
      </c>
      <c r="L4" s="162" t="s">
        <v>180</v>
      </c>
      <c r="M4" s="162" t="s">
        <v>181</v>
      </c>
      <c r="N4" s="162" t="s">
        <v>215</v>
      </c>
      <c r="O4" s="9"/>
    </row>
    <row r="5" spans="1:17">
      <c r="A5" s="10"/>
      <c r="B5" s="39" t="s">
        <v>0</v>
      </c>
      <c r="C5" s="20" t="s">
        <v>16</v>
      </c>
      <c r="D5" s="22"/>
      <c r="E5" s="29"/>
      <c r="F5" s="29"/>
      <c r="G5" s="29"/>
      <c r="H5" s="29"/>
      <c r="I5" s="29"/>
      <c r="J5" s="29"/>
      <c r="K5" s="29"/>
      <c r="L5" s="29"/>
      <c r="M5" s="29"/>
      <c r="N5" s="29"/>
      <c r="O5" s="9"/>
    </row>
    <row r="6" spans="1:17">
      <c r="A6" s="10"/>
      <c r="B6" s="38" t="s">
        <v>0</v>
      </c>
      <c r="C6" s="20" t="s">
        <v>24</v>
      </c>
      <c r="D6" s="22"/>
      <c r="E6" s="29"/>
      <c r="F6" s="29"/>
      <c r="G6" s="29"/>
      <c r="H6" s="29"/>
      <c r="I6" s="29"/>
      <c r="J6" s="29"/>
      <c r="K6" s="29"/>
      <c r="L6" s="29"/>
      <c r="M6" s="29"/>
      <c r="N6" s="29"/>
      <c r="O6" s="9"/>
    </row>
    <row r="7" spans="1:17">
      <c r="A7" s="10"/>
      <c r="B7" s="38"/>
      <c r="C7" s="20" t="s">
        <v>28</v>
      </c>
      <c r="D7" s="22"/>
      <c r="E7" s="29"/>
      <c r="F7" s="29"/>
      <c r="G7" s="29"/>
      <c r="H7" s="29"/>
      <c r="I7" s="29"/>
      <c r="J7" s="29"/>
      <c r="K7" s="29"/>
      <c r="L7" s="29"/>
      <c r="M7" s="29"/>
      <c r="N7" s="29"/>
      <c r="O7" s="9"/>
    </row>
    <row r="8" spans="1:17">
      <c r="A8" s="10"/>
      <c r="B8" s="38"/>
      <c r="C8" s="123" t="s">
        <v>156</v>
      </c>
      <c r="D8" s="22"/>
      <c r="E8" s="29"/>
      <c r="F8" s="29"/>
      <c r="G8" s="29"/>
      <c r="H8" s="29"/>
      <c r="I8" s="29"/>
      <c r="J8" s="29"/>
      <c r="K8" s="29"/>
      <c r="L8" s="29"/>
      <c r="M8" s="29"/>
      <c r="N8" s="29"/>
      <c r="O8" s="9"/>
    </row>
    <row r="9" spans="1:17">
      <c r="A9" s="10"/>
      <c r="B9" s="38"/>
      <c r="C9" s="20" t="s">
        <v>29</v>
      </c>
      <c r="D9" s="22"/>
      <c r="E9" s="29"/>
      <c r="F9" s="29"/>
      <c r="G9" s="29"/>
      <c r="H9" s="29"/>
      <c r="I9" s="29"/>
      <c r="J9" s="29"/>
      <c r="K9" s="29"/>
      <c r="L9" s="29"/>
      <c r="M9" s="29"/>
      <c r="N9" s="29"/>
      <c r="O9" s="9"/>
    </row>
    <row r="10" spans="1:17">
      <c r="A10" s="10"/>
      <c r="B10" s="38"/>
      <c r="C10" s="20" t="s">
        <v>30</v>
      </c>
      <c r="D10" s="22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9"/>
    </row>
    <row r="11" spans="1:17">
      <c r="A11" s="10"/>
      <c r="B11" s="38"/>
      <c r="C11" s="20" t="s">
        <v>31</v>
      </c>
      <c r="D11" s="22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9"/>
    </row>
    <row r="12" spans="1:17">
      <c r="A12" s="10"/>
      <c r="B12" s="135"/>
      <c r="C12" s="123" t="s">
        <v>47</v>
      </c>
      <c r="D12" s="147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9"/>
    </row>
    <row r="13" spans="1:17">
      <c r="A13" s="10"/>
      <c r="B13" s="135"/>
      <c r="C13" s="123" t="s">
        <v>48</v>
      </c>
      <c r="D13" s="147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9"/>
    </row>
    <row r="14" spans="1:17">
      <c r="A14" s="10"/>
      <c r="B14" s="135"/>
      <c r="C14" s="123" t="s">
        <v>46</v>
      </c>
      <c r="D14" s="147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9"/>
    </row>
    <row r="15" spans="1:17">
      <c r="A15" s="10"/>
      <c r="B15" s="135"/>
      <c r="C15" s="123" t="s">
        <v>32</v>
      </c>
      <c r="D15" s="147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9"/>
      <c r="Q15" s="187"/>
    </row>
    <row r="16" spans="1:17">
      <c r="A16" s="10"/>
      <c r="B16" s="135"/>
      <c r="C16" s="124" t="s">
        <v>33</v>
      </c>
      <c r="D16" s="147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9"/>
    </row>
    <row r="17" spans="1:15">
      <c r="A17" s="10"/>
      <c r="B17" s="135"/>
      <c r="C17" s="123" t="s">
        <v>28</v>
      </c>
      <c r="D17" s="147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9"/>
    </row>
    <row r="18" spans="1:15">
      <c r="A18" s="10"/>
      <c r="B18" s="135"/>
      <c r="C18" s="123" t="s">
        <v>161</v>
      </c>
      <c r="D18" s="147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9"/>
    </row>
    <row r="19" spans="1:15">
      <c r="A19" s="10"/>
      <c r="B19" s="135"/>
      <c r="C19" s="124" t="s">
        <v>34</v>
      </c>
      <c r="D19" s="147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9"/>
    </row>
    <row r="20" spans="1:15">
      <c r="A20" s="10"/>
      <c r="B20" s="135"/>
      <c r="C20" s="124" t="s">
        <v>152</v>
      </c>
      <c r="D20" s="147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9"/>
    </row>
    <row r="21" spans="1:15">
      <c r="A21" s="10"/>
      <c r="B21" s="139" t="s">
        <v>25</v>
      </c>
      <c r="C21" s="134"/>
      <c r="D21" s="134"/>
      <c r="E21" s="169">
        <f>+SUM(E5:E20)</f>
        <v>0</v>
      </c>
      <c r="F21" s="169">
        <f t="shared" ref="F21:N21" si="0">+SUM(F5:F20)</f>
        <v>0</v>
      </c>
      <c r="G21" s="169">
        <f t="shared" si="0"/>
        <v>0</v>
      </c>
      <c r="H21" s="169">
        <f t="shared" si="0"/>
        <v>0</v>
      </c>
      <c r="I21" s="169">
        <f t="shared" si="0"/>
        <v>0</v>
      </c>
      <c r="J21" s="169">
        <f t="shared" si="0"/>
        <v>0</v>
      </c>
      <c r="K21" s="169">
        <f t="shared" si="0"/>
        <v>0</v>
      </c>
      <c r="L21" s="169">
        <f t="shared" si="0"/>
        <v>0</v>
      </c>
      <c r="M21" s="169">
        <f t="shared" si="0"/>
        <v>0</v>
      </c>
      <c r="N21" s="169">
        <f t="shared" si="0"/>
        <v>0</v>
      </c>
      <c r="O21" s="9"/>
    </row>
    <row r="22" spans="1:15">
      <c r="A22" s="10"/>
      <c r="B22" s="143" t="s">
        <v>0</v>
      </c>
      <c r="C22" s="123" t="s">
        <v>36</v>
      </c>
      <c r="D22" s="147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9"/>
    </row>
    <row r="23" spans="1:15">
      <c r="A23" s="10"/>
      <c r="B23" s="135" t="s">
        <v>0</v>
      </c>
      <c r="C23" s="123" t="s">
        <v>159</v>
      </c>
      <c r="D23" s="147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9"/>
    </row>
    <row r="24" spans="1:15">
      <c r="A24" s="10"/>
      <c r="B24" s="135"/>
      <c r="C24" s="123" t="s">
        <v>35</v>
      </c>
      <c r="D24" s="147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9"/>
    </row>
    <row r="25" spans="1:15">
      <c r="A25" s="10"/>
      <c r="B25" s="135"/>
      <c r="C25" s="123" t="s">
        <v>157</v>
      </c>
      <c r="D25" s="147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9"/>
    </row>
    <row r="26" spans="1:15">
      <c r="A26" s="10"/>
      <c r="B26" s="135"/>
      <c r="C26" s="123" t="s">
        <v>37</v>
      </c>
      <c r="D26" s="147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9"/>
    </row>
    <row r="27" spans="1:15">
      <c r="A27" s="10"/>
      <c r="B27" s="135"/>
      <c r="C27" s="123" t="s">
        <v>38</v>
      </c>
      <c r="D27" s="147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9"/>
    </row>
    <row r="28" spans="1:15">
      <c r="A28" s="10"/>
      <c r="B28" s="135"/>
      <c r="C28" s="123" t="s">
        <v>39</v>
      </c>
      <c r="D28" s="147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9"/>
    </row>
    <row r="29" spans="1:15">
      <c r="A29" s="10"/>
      <c r="B29" s="135"/>
      <c r="C29" s="123" t="s">
        <v>162</v>
      </c>
      <c r="D29" s="126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9"/>
    </row>
    <row r="30" spans="1:15">
      <c r="A30" s="10"/>
      <c r="B30" s="139" t="s">
        <v>26</v>
      </c>
      <c r="C30" s="134"/>
      <c r="D30" s="134"/>
      <c r="E30" s="169">
        <f>+SUM(E22:E29)</f>
        <v>0</v>
      </c>
      <c r="F30" s="169">
        <f>+SUM(F22:F29)</f>
        <v>0</v>
      </c>
      <c r="G30" s="169">
        <f t="shared" ref="G30:N30" si="1">+SUM(G22:G29)</f>
        <v>0</v>
      </c>
      <c r="H30" s="169">
        <f t="shared" si="1"/>
        <v>0</v>
      </c>
      <c r="I30" s="169">
        <f t="shared" si="1"/>
        <v>0</v>
      </c>
      <c r="J30" s="169">
        <f t="shared" si="1"/>
        <v>0</v>
      </c>
      <c r="K30" s="169">
        <f t="shared" si="1"/>
        <v>0</v>
      </c>
      <c r="L30" s="169">
        <f t="shared" si="1"/>
        <v>0</v>
      </c>
      <c r="M30" s="169">
        <f t="shared" si="1"/>
        <v>0</v>
      </c>
      <c r="N30" s="169">
        <f t="shared" si="1"/>
        <v>0</v>
      </c>
      <c r="O30" s="9"/>
    </row>
    <row r="31" spans="1:15">
      <c r="A31" s="10"/>
      <c r="B31" s="143" t="s">
        <v>0</v>
      </c>
      <c r="C31" s="123" t="s">
        <v>40</v>
      </c>
      <c r="D31" s="147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9"/>
    </row>
    <row r="32" spans="1:15">
      <c r="A32" s="10"/>
      <c r="B32" s="135" t="s">
        <v>0</v>
      </c>
      <c r="C32" s="123" t="s">
        <v>41</v>
      </c>
      <c r="D32" s="147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9"/>
    </row>
    <row r="33" spans="1:15">
      <c r="A33" s="10"/>
      <c r="B33" s="135"/>
      <c r="C33" s="123" t="s">
        <v>158</v>
      </c>
      <c r="D33" s="147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9"/>
    </row>
    <row r="34" spans="1:15">
      <c r="A34" s="10"/>
      <c r="B34" s="135"/>
      <c r="C34" s="123" t="s">
        <v>42</v>
      </c>
      <c r="D34" s="147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9"/>
    </row>
    <row r="35" spans="1:15">
      <c r="A35" s="10"/>
      <c r="B35" s="135"/>
      <c r="C35" s="123" t="s">
        <v>43</v>
      </c>
      <c r="D35" s="147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9"/>
    </row>
    <row r="36" spans="1:15">
      <c r="A36" s="10"/>
      <c r="B36" s="139" t="s">
        <v>27</v>
      </c>
      <c r="C36" s="140"/>
      <c r="D36" s="140"/>
      <c r="E36" s="169">
        <f>+SUM(E31:E35)</f>
        <v>0</v>
      </c>
      <c r="F36" s="169">
        <f>+SUM(F31:F35)</f>
        <v>0</v>
      </c>
      <c r="G36" s="169">
        <f t="shared" ref="G36:N36" si="2">+SUM(G31:G35)</f>
        <v>0</v>
      </c>
      <c r="H36" s="169">
        <f t="shared" si="2"/>
        <v>0</v>
      </c>
      <c r="I36" s="169">
        <f t="shared" si="2"/>
        <v>0</v>
      </c>
      <c r="J36" s="169">
        <f t="shared" si="2"/>
        <v>0</v>
      </c>
      <c r="K36" s="169">
        <f t="shared" si="2"/>
        <v>0</v>
      </c>
      <c r="L36" s="169">
        <f t="shared" si="2"/>
        <v>0</v>
      </c>
      <c r="M36" s="169">
        <f t="shared" si="2"/>
        <v>0</v>
      </c>
      <c r="N36" s="169">
        <f t="shared" si="2"/>
        <v>0</v>
      </c>
      <c r="O36" s="9"/>
    </row>
    <row r="37" spans="1:15">
      <c r="A37" s="10"/>
      <c r="B37" s="141" t="s">
        <v>160</v>
      </c>
      <c r="C37" s="142"/>
      <c r="D37" s="149"/>
      <c r="E37" s="176">
        <f>E21+E30+E36</f>
        <v>0</v>
      </c>
      <c r="F37" s="176">
        <f>F21+F30+F36</f>
        <v>0</v>
      </c>
      <c r="G37" s="176">
        <f t="shared" ref="G37:N37" si="3">G21+G30+G36</f>
        <v>0</v>
      </c>
      <c r="H37" s="176">
        <f t="shared" si="3"/>
        <v>0</v>
      </c>
      <c r="I37" s="176">
        <f t="shared" si="3"/>
        <v>0</v>
      </c>
      <c r="J37" s="176">
        <f t="shared" si="3"/>
        <v>0</v>
      </c>
      <c r="K37" s="176">
        <f t="shared" si="3"/>
        <v>0</v>
      </c>
      <c r="L37" s="176">
        <f t="shared" si="3"/>
        <v>0</v>
      </c>
      <c r="M37" s="176">
        <f t="shared" si="3"/>
        <v>0</v>
      </c>
      <c r="N37" s="176">
        <f t="shared" si="3"/>
        <v>0</v>
      </c>
      <c r="O37" s="9"/>
    </row>
    <row r="38" spans="1:15">
      <c r="A38" s="10"/>
      <c r="B38" s="150" t="s">
        <v>45</v>
      </c>
      <c r="C38" s="151"/>
      <c r="D38" s="152"/>
      <c r="E38" s="181">
        <v>0</v>
      </c>
      <c r="F38" s="181">
        <f>E39</f>
        <v>0</v>
      </c>
      <c r="G38" s="181">
        <f>F39</f>
        <v>0</v>
      </c>
      <c r="H38" s="181">
        <f t="shared" ref="H38:N38" si="4">G39</f>
        <v>0</v>
      </c>
      <c r="I38" s="181">
        <f t="shared" si="4"/>
        <v>0</v>
      </c>
      <c r="J38" s="181">
        <f t="shared" si="4"/>
        <v>0</v>
      </c>
      <c r="K38" s="181">
        <f t="shared" si="4"/>
        <v>0</v>
      </c>
      <c r="L38" s="181">
        <f t="shared" si="4"/>
        <v>0</v>
      </c>
      <c r="M38" s="181">
        <f t="shared" si="4"/>
        <v>0</v>
      </c>
      <c r="N38" s="181">
        <f t="shared" si="4"/>
        <v>0</v>
      </c>
      <c r="O38" s="9"/>
    </row>
    <row r="39" spans="1:15">
      <c r="A39" s="10"/>
      <c r="B39" s="36" t="s">
        <v>44</v>
      </c>
      <c r="C39" s="37"/>
      <c r="D39" s="53"/>
      <c r="E39" s="181">
        <f>E37+E38</f>
        <v>0</v>
      </c>
      <c r="F39" s="181">
        <f>F37+F38</f>
        <v>0</v>
      </c>
      <c r="G39" s="181">
        <f>G37+G38</f>
        <v>0</v>
      </c>
      <c r="H39" s="181">
        <f t="shared" ref="H39:N39" si="5">H37+H38</f>
        <v>0</v>
      </c>
      <c r="I39" s="181">
        <f t="shared" si="5"/>
        <v>0</v>
      </c>
      <c r="J39" s="181">
        <f t="shared" si="5"/>
        <v>0</v>
      </c>
      <c r="K39" s="181">
        <f t="shared" si="5"/>
        <v>0</v>
      </c>
      <c r="L39" s="181">
        <f t="shared" si="5"/>
        <v>0</v>
      </c>
      <c r="M39" s="181">
        <f t="shared" si="5"/>
        <v>0</v>
      </c>
      <c r="N39" s="181">
        <f t="shared" si="5"/>
        <v>0</v>
      </c>
      <c r="O39" s="9"/>
    </row>
    <row r="40" spans="1:15">
      <c r="A40" s="12"/>
      <c r="B40" s="13"/>
      <c r="C40" s="13"/>
      <c r="D40" s="1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14"/>
    </row>
    <row r="41" spans="1:15">
      <c r="A41" s="26" t="s">
        <v>3</v>
      </c>
      <c r="B41" s="11" t="s">
        <v>207</v>
      </c>
      <c r="E41" s="5"/>
    </row>
    <row r="42" spans="1:15">
      <c r="A42" s="26" t="s">
        <v>2</v>
      </c>
      <c r="B42" s="11" t="s">
        <v>199</v>
      </c>
    </row>
    <row r="43" spans="1:15">
      <c r="A43" s="26" t="s">
        <v>2</v>
      </c>
      <c r="B43" s="11" t="s">
        <v>21</v>
      </c>
    </row>
    <row r="44" spans="1:15">
      <c r="A44" s="26" t="s">
        <v>2</v>
      </c>
      <c r="B44" s="11" t="s">
        <v>200</v>
      </c>
    </row>
    <row r="45" spans="1:15">
      <c r="A45" s="26" t="s">
        <v>2</v>
      </c>
      <c r="B45" s="11" t="s">
        <v>22</v>
      </c>
    </row>
    <row r="46" spans="1:15">
      <c r="A46" s="26" t="s">
        <v>2</v>
      </c>
      <c r="B46" s="11" t="s">
        <v>23</v>
      </c>
    </row>
  </sheetData>
  <phoneticPr fontId="2"/>
  <pageMargins left="0.70866141732283472" right="0.51181102362204722" top="0.35433070866141736" bottom="0.35433070866141736" header="0.31496062992125984" footer="0.11811023622047245"/>
  <pageSetup paperSize="8" orientation="landscape" r:id="rId1"/>
  <headerFooter>
    <oddHeader xml:space="preserve">&amp;R&amp;14
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F12"/>
  <sheetViews>
    <sheetView workbookViewId="0">
      <selection activeCell="C7" sqref="C7"/>
    </sheetView>
  </sheetViews>
  <sheetFormatPr defaultRowHeight="12"/>
  <sheetData>
    <row r="2" spans="2:6">
      <c r="B2" t="s">
        <v>113</v>
      </c>
    </row>
    <row r="3" spans="2:6">
      <c r="B3" t="s">
        <v>142</v>
      </c>
      <c r="C3" t="s">
        <v>143</v>
      </c>
      <c r="F3">
        <v>2023</v>
      </c>
    </row>
    <row r="4" spans="2:6">
      <c r="C4" t="s">
        <v>144</v>
      </c>
      <c r="F4">
        <v>2024</v>
      </c>
    </row>
    <row r="5" spans="2:6">
      <c r="C5" t="s">
        <v>145</v>
      </c>
      <c r="F5">
        <v>2025</v>
      </c>
    </row>
    <row r="6" spans="2:6">
      <c r="C6" t="s">
        <v>208</v>
      </c>
      <c r="F6">
        <v>2026</v>
      </c>
    </row>
    <row r="7" spans="2:6">
      <c r="C7" t="s">
        <v>146</v>
      </c>
      <c r="F7">
        <v>2027</v>
      </c>
    </row>
    <row r="8" spans="2:6">
      <c r="F8">
        <v>2028</v>
      </c>
    </row>
    <row r="9" spans="2:6">
      <c r="F9">
        <v>2029</v>
      </c>
    </row>
    <row r="10" spans="2:6">
      <c r="F10">
        <v>2030</v>
      </c>
    </row>
    <row r="11" spans="2:6">
      <c r="F11">
        <v>2031</v>
      </c>
    </row>
    <row r="12" spans="2:6">
      <c r="F12">
        <v>2032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07FCBD1B714E40B5959FD4DC6C48A3" ma:contentTypeVersion="2" ma:contentTypeDescription="新しいドキュメントを作成します。" ma:contentTypeScope="" ma:versionID="725c2ed8afef5ce6b77ea2690b2b4e99">
  <xsd:schema xmlns:xsd="http://www.w3.org/2001/XMLSchema" xmlns:xs="http://www.w3.org/2001/XMLSchema" xmlns:p="http://schemas.microsoft.com/office/2006/metadata/properties" xmlns:ns2="0372fa20-b011-48c2-8bf6-20a6f4cb80f7" targetNamespace="http://schemas.microsoft.com/office/2006/metadata/properties" ma:root="true" ma:fieldsID="2e2d43fef1f612e4a1e6f28caff3d63c" ns2:_="">
    <xsd:import namespace="0372fa20-b011-48c2-8bf6-20a6f4cb80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2fa20-b011-48c2-8bf6-20a6f4cb80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DF30BB-116F-453B-94A8-9B4C79865C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494094-4486-4AE2-8A58-3AF072BAE7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72fa20-b011-48c2-8bf6-20a6f4cb80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152223-78EB-434F-87F7-0B7324AAB5B7}">
  <ds:schemaRefs>
    <ds:schemaRef ds:uri="http://purl.org/dc/terms/"/>
    <ds:schemaRef ds:uri="http://schemas.openxmlformats.org/package/2006/metadata/core-properties"/>
    <ds:schemaRef ds:uri="http://purl.org/dc/dcmitype/"/>
    <ds:schemaRef ds:uri="0372fa20-b011-48c2-8bf6-20a6f4cb80f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様式4-8_事業効果ア，イ，ウ</vt:lpstr>
      <vt:lpstr>様式4-8_事業効果オ</vt:lpstr>
      <vt:lpstr>様式4-9_損益計算書（スキーム別売上・原価_小売）</vt:lpstr>
      <vt:lpstr>様式4-9_損益計算書（スキーム別売上・原価_自己託送）</vt:lpstr>
      <vt:lpstr>様式4-9_損益計算書、事業効果エ，カ</vt:lpstr>
      <vt:lpstr>様式4-10キャッシュフロー計算書</vt:lpstr>
      <vt:lpstr>リスト</vt:lpstr>
      <vt:lpstr>'様式4-8_事業効果オ'!Print_Area</vt:lpstr>
      <vt:lpstr>'様式4-8_事業効果オ'!Print_Titles</vt:lpstr>
      <vt:lpstr>'様式4-9_損益計算書（スキーム別売上・原価_小売）'!Print_Titles</vt:lpstr>
      <vt:lpstr>'様式4-9_損益計算書、事業効果エ，カ'!Print_Titles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谷畑　祐介</dc:creator>
  <cp:lastModifiedBy> </cp:lastModifiedBy>
  <cp:lastPrinted>2023-09-05T06:44:21Z</cp:lastPrinted>
  <dcterms:created xsi:type="dcterms:W3CDTF">2023-08-14T09:44:23Z</dcterms:created>
  <dcterms:modified xsi:type="dcterms:W3CDTF">2023-09-05T06:44:27Z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0x0101001607FCBD1B714E40B5959FD4DC6C48A3</vt:lpwstr>
  </property>
</Properties>
</file>