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Q:\00229_市町村課\02\財政状況資料集\R4決算\2_財政状況資料集の作成について\05_回答・HPアップロード\アップロード用ファイル\"/>
    </mc:Choice>
  </mc:AlternateContent>
  <xr:revisionPtr revIDLastSave="0" documentId="13_ncr:1_{DC6F9065-8E63-4E8A-95C2-38ED2D7D1758}" xr6:coauthVersionLast="47" xr6:coauthVersionMax="47" xr10:uidLastSave="{00000000-0000-0000-0000-000000000000}"/>
  <bookViews>
    <workbookView xWindow="25932" yWindow="1608" windowWidth="24924" windowHeight="1428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6" i="10"/>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C39" i="10"/>
  <c r="CO38" i="10"/>
  <c r="BE38" i="10"/>
  <c r="AM38" i="10"/>
  <c r="C38" i="10"/>
  <c r="CO37" i="10"/>
  <c r="BE37" i="10"/>
  <c r="AM37" i="10"/>
  <c r="C37" i="10"/>
  <c r="CO36" i="10"/>
  <c r="BE36" i="10"/>
  <c r="C36" i="10"/>
  <c r="BE35" i="10"/>
  <c r="C35" i="10"/>
  <c r="CO34" i="10"/>
  <c r="CO35" i="10" s="1"/>
  <c r="BW34" i="10"/>
  <c r="BW35" i="10" s="1"/>
  <c r="BW36" i="10" s="1"/>
  <c r="BW37" i="10" s="1"/>
  <c r="BW38" i="10" s="1"/>
  <c r="BW39" i="10" s="1"/>
  <c r="BW40" i="10" s="1"/>
  <c r="BW41" i="10" s="1"/>
  <c r="BW42" i="10" s="1"/>
  <c r="BW43" i="10" s="1"/>
  <c r="C34" i="10"/>
  <c r="U34" i="10" l="1"/>
  <c r="U35" i="10" s="1"/>
  <c r="U36" i="10" s="1"/>
  <c r="U37" i="10" s="1"/>
  <c r="U38" i="10" s="1"/>
  <c r="U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calcChain>
</file>

<file path=xl/sharedStrings.xml><?xml version="1.0" encoding="utf-8"?>
<sst xmlns="http://schemas.openxmlformats.org/spreadsheetml/2006/main" count="1126" uniqueCount="618">
  <si>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</si>
  <si>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</si>
  <si>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</si>
  <si>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</si>
  <si>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</si>
  <si>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</si>
  <si>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</si>
  <si>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</si>
  <si>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</si>
  <si>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</si>
  <si>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</si>
  <si>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</si>
  <si>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</si>
  <si>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</si>
  <si>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</si>
  <si>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</si>
  <si>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</si>
  <si>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</si>
  <si>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</si>
  <si>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</si>
  <si>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</si>
  <si>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</si>
  <si>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</si>
  <si>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</si>
  <si>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</si>
  <si>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</si>
  <si>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</si>
  <si>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</si>
  <si>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</si>
  <si>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</si>
  <si>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</si>
  <si>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</si>
  <si>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</si>
  <si>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</si>
  <si>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</si>
  <si>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</si>
  <si>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</si>
  <si>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</si>
  <si>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</si>
  <si>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</si>
  <si>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</si>
  <si>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</si>
  <si>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</si>
  <si>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</si>
  <si>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</si>
  <si>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</si>
  <si>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</si>
  <si>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</si>
  <si>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</si>
  <si>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</si>
  <si>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</si>
  <si>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</si>
  <si>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</si>
  <si>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</si>
  <si>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</si>
  <si>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</si>
  <si>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</si>
  <si>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</si>
  <si>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</si>
  <si>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</si>
  <si>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</si>
  <si>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</si>
  <si>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</si>
  <si>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</si>
  <si>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</si>
  <si>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</si>
  <si>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</si>
  <si>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</si>
  <si>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</si>
  <si>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</si>
  <si>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</si>
  <si>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</si>
  <si>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</si>
  <si>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</si>
  <si>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</si>
  <si>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</si>
  <si>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</si>
  <si>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</si>
  <si>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</si>
  <si>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</si>
  <si>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</si>
  <si>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</si>
  <si>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</si>
  <si>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</si>
  <si>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</si>
  <si>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</si>
  <si>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</si>
  <si>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</si>
  <si>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</si>
  <si>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</si>
  <si>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</si>
  <si>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</si>
  <si>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</si>
  <si>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</si>
  <si>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</si>
  <si>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</si>
  <si>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</si>
  <si>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</si>
  <si>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</si>
  <si>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</si>
  <si>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北杜市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</si>
  <si>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</si>
  <si>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</si>
  <si>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</si>
  <si>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</si>
  <si>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</si>
  <si>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</si>
  <si>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</si>
  <si>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</si>
  <si>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</si>
  <si>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</si>
  <si>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</si>
  <si>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</si>
  <si>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</si>
  <si>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</si>
  <si>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</si>
  <si>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</si>
  <si>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</si>
  <si>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</si>
  <si>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</si>
  <si>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</si>
  <si>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</si>
  <si>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</si>
  <si>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</si>
  <si>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</si>
  <si>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</si>
  <si>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</si>
  <si>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</si>
  <si>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</si>
  <si>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</si>
  <si>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</si>
  <si>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</si>
  <si>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</si>
  <si>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</si>
  <si>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</si>
  <si>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</si>
  <si>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</si>
  <si>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</si>
  <si>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</si>
  <si>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</si>
  <si>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</si>
  <si>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</si>
  <si>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</si>
  <si>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</si>
  <si>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</si>
  <si>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</si>
  <si>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</si>
  <si>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</si>
  <si>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</si>
  <si>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</si>
  <si>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</si>
  <si>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</si>
  <si>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</si>
  <si>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</si>
  <si>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</si>
  <si>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</si>
  <si>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</si>
  <si>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</si>
  <si>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</si>
  <si>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</si>
  <si>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</si>
  <si>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</si>
  <si>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</si>
  <si>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</si>
  <si>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</si>
  <si>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</si>
  <si>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</si>
  <si>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</si>
  <si>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</si>
  <si>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</si>
  <si>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</si>
  <si>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</si>
  <si>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</si>
  <si>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</si>
  <si>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</si>
  <si>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</si>
  <si>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</si>
  <si>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</si>
  <si>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</si>
  <si>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</si>
  <si>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</si>
  <si>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</si>
  <si>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</si>
  <si>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</si>
  <si>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</si>
  <si>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</si>
  <si>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</si>
  <si>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</si>
  <si>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</si>
  <si>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</si>
  <si>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</si>
  <si>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</si>
  <si>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</si>
  <si>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</si>
  <si>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</si>
  <si>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</si>
  <si>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</si>
  <si>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</si>
  <si>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</si>
  <si>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</si>
  <si>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</si>
  <si>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</si>
  <si>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</si>
  <si>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</si>
  <si>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</si>
  <si>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</si>
  <si>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</si>
  <si>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</si>
  <si>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</si>
  <si>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</si>
  <si>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</si>
  <si>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</si>
  <si>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</si>
  <si>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</si>
  <si>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</si>
  <si>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</si>
  <si>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</si>
  <si>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</si>
  <si>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</si>
  <si>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山梨県北杜市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</si>
  <si>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</si>
  <si>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</si>
  <si>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</si>
  <si>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</si>
  <si>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</si>
  <si>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</si>
  <si>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</si>
  <si>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</si>
  <si>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</si>
  <si>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</si>
  <si>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</si>
  <si>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</si>
  <si>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</si>
  <si>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</si>
  <si>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</si>
  <si>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</si>
  <si>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</si>
  <si>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</si>
  <si>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</si>
  <si>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</si>
  <si>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</si>
  <si>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</si>
  <si>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</si>
  <si>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</si>
  <si>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</si>
  <si>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</si>
  <si>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</si>
  <si>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</si>
  <si>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</si>
  <si>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</si>
  <si>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</si>
  <si>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</si>
  <si>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</si>
  <si>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</si>
  <si>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</si>
  <si>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</si>
  <si>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</si>
  <si>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</si>
  <si>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</si>
  <si>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</si>
  <si>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</si>
  <si>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</si>
  <si>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</si>
  <si>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</si>
  <si>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</si>
  <si>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</si>
  <si>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</si>
  <si>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</si>
  <si>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</si>
  <si>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</si>
  <si>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</si>
  <si>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</si>
  <si>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</si>
  <si>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</si>
  <si>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</si>
  <si>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</si>
  <si>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</si>
  <si>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</si>
  <si>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</si>
  <si>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</si>
  <si>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</si>
  <si>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</si>
  <si>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</si>
  <si>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</si>
  <si>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</si>
  <si>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</si>
  <si>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</si>
  <si>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</si>
  <si>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</si>
  <si>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</si>
  <si>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</si>
  <si>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</si>
  <si>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</si>
  <si>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</si>
  <si>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</si>
  <si>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</si>
  <si>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</si>
  <si>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</si>
  <si>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</si>
  <si>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</si>
  <si>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</si>
  <si>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</si>
  <si>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</si>
  <si>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</si>
  <si>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</si>
  <si>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</si>
  <si>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</si>
  <si>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</si>
  <si>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</si>
  <si>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</si>
  <si>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</si>
  <si>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</si>
  <si>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</si>
  <si>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</si>
  <si>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</si>
  <si>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</si>
  <si>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</si>
  <si>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</si>
  <si>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</si>
  <si>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</si>
  <si>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</si>
  <si>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</si>
  <si>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</si>
  <si>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</si>
  <si>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</si>
  <si>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</si>
  <si>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</si>
  <si>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</si>
  <si>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</si>
  <si>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</si>
  <si>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</si>
  <si>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</si>
  <si>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</si>
  <si>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</si>
  <si>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</si>
  <si>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</si>
  <si>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</si>
  <si>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</si>
  <si>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</si>
  <si>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</si>
  <si>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</si>
  <si>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</si>
  <si>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</si>
  <si>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</si>
  <si>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</si>
  <si>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病院</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</si>
  <si>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</si>
  <si>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</si>
  <si>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</si>
  <si>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</si>
  <si>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</si>
  <si>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</si>
  <si>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</si>
  <si>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</si>
  <si>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</si>
  <si>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</si>
  <si>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</si>
  <si>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</si>
  <si>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</si>
  <si>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</si>
  <si>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</si>
  <si>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</si>
  <si>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</si>
  <si>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</si>
  <si>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</si>
  <si>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</si>
  <si>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</si>
  <si>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</si>
  <si>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</si>
  <si>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</si>
  <si>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</si>
  <si>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</si>
  <si>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山梨県北杜市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</si>
  <si>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</si>
  <si>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</si>
  <si>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</si>
  <si>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</si>
  <si>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</si>
  <si>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</si>
  <si>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</si>
  <si>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</si>
  <si>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</si>
  <si>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</si>
  <si>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</si>
  <si>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</si>
  <si>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</si>
  <si>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</si>
  <si>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</si>
  <si>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</si>
  <si>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</si>
  <si>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</si>
  <si>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</si>
  <si>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</si>
  <si>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</si>
  <si>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</si>
  <si>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</si>
  <si>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</si>
  <si>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</si>
  <si>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</si>
  <si>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</si>
  <si>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</si>
  <si>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</si>
  <si>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</si>
  <si>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</si>
  <si>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</si>
  <si>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</si>
  <si>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</si>
  <si>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</si>
  <si>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辺見診療所特別会計</t>
    <phoneticPr fontId="5"/>
  </si>
  <si>
    <t>白州診療所特別会計</t>
    <phoneticPr fontId="5"/>
  </si>
  <si>
    <t>介護保険特別会計</t>
    <phoneticPr fontId="5"/>
  </si>
  <si>
    <t>居宅介護支援事業特別会計</t>
    <phoneticPr fontId="5"/>
  </si>
  <si>
    <t>後期高齢者医療特別会計</t>
    <phoneticPr fontId="5"/>
  </si>
  <si>
    <t>病院事業特別会計</t>
    <phoneticPr fontId="5"/>
  </si>
  <si>
    <t>法適用企業</t>
    <phoneticPr fontId="5"/>
  </si>
  <si>
    <t>水道事業会計</t>
    <phoneticPr fontId="5"/>
  </si>
  <si>
    <t>法適用企業</t>
    <phoneticPr fontId="5"/>
  </si>
  <si>
    <t>下水道事業会計</t>
    <phoneticPr fontId="5"/>
  </si>
  <si>
    <t>法適用企業</t>
    <phoneticPr fontId="5"/>
  </si>
  <si>
    <t>新エネルギー事業特別会計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</si>
  <si>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</si>
  <si>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</si>
  <si>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</si>
  <si>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</si>
  <si>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</si>
  <si>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</si>
  <si>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</si>
  <si>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</si>
  <si>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</si>
  <si>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</si>
  <si>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</si>
  <si>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</si>
  <si>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</si>
  <si>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</si>
  <si>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</si>
  <si>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</si>
  <si>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</si>
  <si>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</si>
  <si>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</si>
  <si>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</si>
  <si>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</si>
  <si>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</si>
  <si>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</si>
  <si>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</si>
  <si>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</si>
  <si>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</si>
  <si>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</si>
  <si>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</si>
  <si>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</si>
  <si>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</si>
  <si>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</si>
  <si>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</si>
  <si>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</si>
  <si>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</si>
  <si>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</si>
  <si>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</si>
  <si>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</si>
  <si>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</si>
  <si>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</si>
  <si>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</si>
  <si>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</si>
  <si>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</si>
  <si>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</si>
  <si>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</si>
  <si>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</si>
  <si>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</si>
  <si>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</si>
  <si>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</si>
  <si>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</si>
  <si>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</si>
  <si>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</si>
  <si>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</si>
  <si>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</si>
  <si>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</si>
  <si>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</si>
  <si>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</si>
  <si>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</si>
  <si>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</si>
  <si>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</si>
  <si>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</si>
  <si>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</si>
  <si>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</si>
  <si>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</si>
  <si>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</si>
  <si>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</si>
  <si>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</si>
  <si>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病院事業特別会計</t>
    <phoneticPr fontId="5"/>
  </si>
  <si>
    <t>(Ｆ)</t>
    <phoneticPr fontId="5"/>
  </si>
  <si>
    <t>白州診療所特別会計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</si>
  <si>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</si>
  <si>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</si>
  <si>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</si>
  <si>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</si>
  <si>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</si>
  <si>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</si>
  <si>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</si>
  <si>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</si>
  <si>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</si>
  <si>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</si>
  <si>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</si>
  <si>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</si>
  <si>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</si>
  <si>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</si>
  <si>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</si>
  <si>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</si>
  <si>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</si>
  <si>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</si>
  <si>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</si>
  <si>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</si>
  <si>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</si>
  <si>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</si>
  <si>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</si>
  <si>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</si>
  <si>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</si>
  <si>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</si>
  <si>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</si>
  <si>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</si>
  <si>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</si>
  <si>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</si>
  <si>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</si>
  <si>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</si>
  <si>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</si>
  <si>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</si>
  <si>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</si>
  <si>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</si>
  <si>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</si>
  <si>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</si>
  <si>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</si>
  <si>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</si>
  <si>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</si>
  <si>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</si>
  <si>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</si>
  <si>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</si>
  <si>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</si>
  <si>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</si>
  <si>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</si>
  <si>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</si>
  <si>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</si>
  <si>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</si>
  <si>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</si>
  <si>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</si>
  <si>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</si>
  <si>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</si>
  <si>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</si>
  <si>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</si>
  <si>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</si>
  <si>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</si>
  <si>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</si>
  <si>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</si>
  <si>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</si>
  <si>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</si>
  <si>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</si>
  <si>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</si>
  <si>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</si>
  <si>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</si>
  <si>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</si>
  <si>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</si>
  <si>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</si>
  <si>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</si>
  <si>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</si>
  <si>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</si>
  <si>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</si>
  <si>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</si>
  <si>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</si>
  <si>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</si>
  <si>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</si>
  <si>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</si>
  <si>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</si>
  <si>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</si>
  <si>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</si>
  <si>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</si>
  <si>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</si>
  <si>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</si>
  <si>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</si>
  <si>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</si>
  <si>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</si>
  <si>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</si>
  <si>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</si>
  <si>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</si>
  <si>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1.22</t>
  </si>
  <si>
    <t>▲ 1.45</t>
  </si>
  <si>
    <t>病院事業特別会計</t>
  </si>
  <si>
    <t>一般会計</t>
  </si>
  <si>
    <t>下水道事業会計</t>
  </si>
  <si>
    <t>水道事業会計</t>
  </si>
  <si>
    <t>介護保険特別会計</t>
  </si>
  <si>
    <t>新エネルギー事業特別会計</t>
  </si>
  <si>
    <t>辺見診療所特別会計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</si>
  <si>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</si>
  <si>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</si>
  <si>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</si>
  <si>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</si>
  <si>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</si>
  <si>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</si>
  <si>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</si>
  <si>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</si>
  <si>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</si>
  <si>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</si>
  <si>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1"/>
  </si>
  <si>
    <t>山梨県市町村総合事務組合（電子化事業及び会館管理・研修事業特別会計）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1"/>
  </si>
  <si>
    <t>山梨県市町村総合事務組合（一般廃棄物最終処分場事業特別会計）</t>
    <rPh sb="0" eb="3">
      <t>ヤマナシケン</t>
    </rPh>
    <rPh sb="3" eb="6">
      <t>シチョウソン</t>
    </rPh>
    <rPh sb="6" eb="8">
      <t>ソウゴウ</t>
    </rPh>
    <rPh sb="8" eb="10">
      <t>ジム</t>
    </rPh>
    <rPh sb="10" eb="12">
      <t>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1"/>
  </si>
  <si>
    <t>山梨県市町村総合事務組合（入札参加資格審査事業費特別会計）</t>
    <rPh sb="0" eb="3">
      <t>ヤマナシケン</t>
    </rPh>
    <rPh sb="3" eb="6">
      <t>シチョウソン</t>
    </rPh>
    <rPh sb="6" eb="8">
      <t>ソウゴウ</t>
    </rPh>
    <rPh sb="8" eb="10">
      <t>ジム</t>
    </rPh>
    <rPh sb="10" eb="12">
      <t>クミアイ</t>
    </rPh>
    <rPh sb="13" eb="15">
      <t>ニュウサツ</t>
    </rPh>
    <rPh sb="15" eb="17">
      <t>サンカ</t>
    </rPh>
    <rPh sb="17" eb="19">
      <t>シカク</t>
    </rPh>
    <rPh sb="19" eb="21">
      <t>シンサ</t>
    </rPh>
    <rPh sb="21" eb="23">
      <t>ジギョウ</t>
    </rPh>
    <rPh sb="23" eb="24">
      <t>ヒ</t>
    </rPh>
    <rPh sb="24" eb="26">
      <t>トクベツ</t>
    </rPh>
    <rPh sb="26" eb="28">
      <t>カイケイ</t>
    </rPh>
    <phoneticPr fontId="1"/>
  </si>
  <si>
    <t>山梨県市町村総合事務組合（交通災害共済事業特別会計）</t>
    <rPh sb="0" eb="3">
      <t>ヤマナシケン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1"/>
  </si>
  <si>
    <t>山梨県後期高齢者広域連合（一般会計）</t>
    <rPh sb="0" eb="3">
      <t>ヤマナシケン</t>
    </rPh>
    <rPh sb="3" eb="5">
      <t>コウキ</t>
    </rPh>
    <rPh sb="5" eb="8">
      <t>コウレイシャ</t>
    </rPh>
    <rPh sb="8" eb="10">
      <t>コウイキ</t>
    </rPh>
    <rPh sb="10" eb="12">
      <t>レンゴウ</t>
    </rPh>
    <rPh sb="13" eb="15">
      <t>イッパン</t>
    </rPh>
    <rPh sb="15" eb="17">
      <t>カイケイ</t>
    </rPh>
    <phoneticPr fontId="1"/>
  </si>
  <si>
    <t>山梨県後期高齢者広域連合（特別会計）</t>
    <rPh sb="0" eb="3">
      <t>ヤマナシケン</t>
    </rPh>
    <rPh sb="3" eb="5">
      <t>コウキ</t>
    </rPh>
    <rPh sb="5" eb="8">
      <t>コウレイシャ</t>
    </rPh>
    <rPh sb="8" eb="10">
      <t>コウイキ</t>
    </rPh>
    <rPh sb="10" eb="12">
      <t>レンゴウ</t>
    </rPh>
    <rPh sb="13" eb="15">
      <t>トクベツ</t>
    </rPh>
    <rPh sb="15" eb="17">
      <t>カイケイ</t>
    </rPh>
    <phoneticPr fontId="1"/>
  </si>
  <si>
    <t>峡北広域行政事務組合（一般会計）</t>
    <rPh sb="0" eb="2">
      <t>キョウホク</t>
    </rPh>
    <rPh sb="2" eb="4">
      <t>コウイキ</t>
    </rPh>
    <rPh sb="4" eb="6">
      <t>ギョウセイ</t>
    </rPh>
    <rPh sb="6" eb="8">
      <t>ジム</t>
    </rPh>
    <rPh sb="8" eb="10">
      <t>クミアイ</t>
    </rPh>
    <rPh sb="11" eb="13">
      <t>イッパン</t>
    </rPh>
    <rPh sb="13" eb="15">
      <t>カイケイ</t>
    </rPh>
    <phoneticPr fontId="1"/>
  </si>
  <si>
    <t>峡北広域行政事務組合（常備消防特別会計）</t>
    <rPh sb="0" eb="2">
      <t>キョウホク</t>
    </rPh>
    <rPh sb="2" eb="4">
      <t>コウイキ</t>
    </rPh>
    <rPh sb="4" eb="6">
      <t>ギョウセイ</t>
    </rPh>
    <rPh sb="6" eb="8">
      <t>ジム</t>
    </rPh>
    <rPh sb="8" eb="10">
      <t>クミアイ</t>
    </rPh>
    <rPh sb="11" eb="13">
      <t>ジョウビ</t>
    </rPh>
    <rPh sb="13" eb="15">
      <t>ショウボウ</t>
    </rPh>
    <rPh sb="15" eb="17">
      <t>トクベツ</t>
    </rPh>
    <rPh sb="17" eb="19">
      <t>カイケイ</t>
    </rPh>
    <phoneticPr fontId="1"/>
  </si>
  <si>
    <t>峡北広域行政事務組合（ごみ処理特別会計）</t>
    <rPh sb="0" eb="2">
      <t>キョウホク</t>
    </rPh>
    <rPh sb="2" eb="4">
      <t>コウイキ</t>
    </rPh>
    <rPh sb="4" eb="6">
      <t>ギョウセイ</t>
    </rPh>
    <rPh sb="6" eb="8">
      <t>ジム</t>
    </rPh>
    <rPh sb="8" eb="10">
      <t>クミアイ</t>
    </rPh>
    <rPh sb="13" eb="15">
      <t>ショリ</t>
    </rPh>
    <rPh sb="15" eb="17">
      <t>トクベツ</t>
    </rPh>
    <rPh sb="17" eb="19">
      <t>カイケイ</t>
    </rPh>
    <phoneticPr fontId="1"/>
  </si>
  <si>
    <t>峡北広域行政事務組合（し尿処理特別会計）</t>
    <rPh sb="0" eb="2">
      <t>キョウホク</t>
    </rPh>
    <rPh sb="2" eb="4">
      <t>コウイキ</t>
    </rPh>
    <rPh sb="4" eb="6">
      <t>ギョウセイ</t>
    </rPh>
    <rPh sb="6" eb="8">
      <t>ジム</t>
    </rPh>
    <rPh sb="8" eb="10">
      <t>クミアイ</t>
    </rPh>
    <rPh sb="12" eb="13">
      <t>ニョウ</t>
    </rPh>
    <rPh sb="13" eb="15">
      <t>ショリ</t>
    </rPh>
    <rPh sb="15" eb="17">
      <t>トクベツ</t>
    </rPh>
    <rPh sb="17" eb="19">
      <t>カイケイ</t>
    </rPh>
    <phoneticPr fontId="1"/>
  </si>
  <si>
    <t>峡北地域広域水道企業団</t>
    <rPh sb="0" eb="2">
      <t>キョウホク</t>
    </rPh>
    <rPh sb="2" eb="4">
      <t>チイキ</t>
    </rPh>
    <rPh sb="4" eb="6">
      <t>コウイキ</t>
    </rPh>
    <rPh sb="6" eb="8">
      <t>スイドウ</t>
    </rPh>
    <rPh sb="8" eb="11">
      <t>キギョウダン</t>
    </rPh>
    <phoneticPr fontId="1"/>
  </si>
  <si>
    <t>山梨西部広域環境組合</t>
  </si>
  <si>
    <t>北杜市農業振興公社</t>
    <rPh sb="0" eb="3">
      <t>ホクトシ</t>
    </rPh>
    <rPh sb="3" eb="5">
      <t>ノウギョウ</t>
    </rPh>
    <rPh sb="5" eb="7">
      <t>シンコウ</t>
    </rPh>
    <rPh sb="7" eb="9">
      <t>コウシャ</t>
    </rPh>
    <phoneticPr fontId="2"/>
  </si>
  <si>
    <t>スパティオ小淵沢</t>
    <rPh sb="5" eb="8">
      <t>コブチサワ</t>
    </rPh>
    <phoneticPr fontId="2"/>
  </si>
  <si>
    <t>公共施設整備基金</t>
    <rPh sb="0" eb="4">
      <t>コウキョウシセツ</t>
    </rPh>
    <rPh sb="4" eb="8">
      <t>セイビキキン</t>
    </rPh>
    <phoneticPr fontId="5"/>
  </si>
  <si>
    <t>まちづくり振興基金</t>
    <rPh sb="5" eb="7">
      <t>シンコウ</t>
    </rPh>
    <rPh sb="7" eb="9">
      <t>キキン</t>
    </rPh>
    <phoneticPr fontId="2"/>
  </si>
  <si>
    <t>庁舎建設基金</t>
    <rPh sb="0" eb="4">
      <t>チョウシャケンセツ</t>
    </rPh>
    <rPh sb="4" eb="6">
      <t>キキン</t>
    </rPh>
    <phoneticPr fontId="2"/>
  </si>
  <si>
    <t>国際交流基金</t>
    <rPh sb="0" eb="2">
      <t>コクサイ</t>
    </rPh>
    <rPh sb="2" eb="4">
      <t>コウリュウ</t>
    </rPh>
    <rPh sb="4" eb="6">
      <t>キキン</t>
    </rPh>
    <phoneticPr fontId="2"/>
  </si>
  <si>
    <t>地域福祉基金</t>
    <rPh sb="0" eb="2">
      <t>チイキ</t>
    </rPh>
    <rPh sb="2" eb="4">
      <t>フクシ</t>
    </rPh>
    <rPh sb="4" eb="6">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</si>
</sst>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378F-4E54-A668-2D3BEE261ED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103283</c:v>
                </c:pt>
                <c:pt idx="1">
                  <c:v>61558</c:v>
                </c:pt>
                <c:pt idx="2">
                  <c:v>76581</c:v>
                </c:pt>
                <c:pt idx="3">
                  <c:v>57150</c:v>
                </c:pt>
                <c:pt idx="4">
                  <c:v>46927</c:v>
                </c:pt>
              </c:numCache>
            </c:numRef>
          </c:val>
          <c:smooth val="0"/>
          <c:extLst>
            <c:ext xmlns:c16="http://schemas.microsoft.com/office/drawing/2014/chart" uri="{C3380CC4-5D6E-409C-BE32-E72D297353CC}">
              <c16:uniqueId val="{00000001-378F-4E54-A668-2D3BEE261ED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6.07</c:v>
                </c:pt>
                <c:pt idx="1">
                  <c:v>5.83</c:v>
                </c:pt>
                <c:pt idx="2">
                  <c:v>5.92</c:v>
                </c:pt>
                <c:pt idx="3">
                  <c:v>7.26</c:v>
                </c:pt>
                <c:pt idx="4">
                  <c:v>5.46</c:v>
                </c:pt>
              </c:numCache>
            </c:numRef>
          </c:val>
          <c:extLst>
            <c:ext xmlns:c16="http://schemas.microsoft.com/office/drawing/2014/chart" uri="{C3380CC4-5D6E-409C-BE32-E72D297353CC}">
              <c16:uniqueId val="{00000000-7B33-4899-AA91-E74711D9021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24.9</c:v>
                </c:pt>
                <c:pt idx="1">
                  <c:v>25.2</c:v>
                </c:pt>
                <c:pt idx="2">
                  <c:v>22.17</c:v>
                </c:pt>
                <c:pt idx="3">
                  <c:v>20.73</c:v>
                </c:pt>
                <c:pt idx="4">
                  <c:v>20.25</c:v>
                </c:pt>
              </c:numCache>
            </c:numRef>
          </c:val>
          <c:extLst>
            <c:ext xmlns:c16="http://schemas.microsoft.com/office/drawing/2014/chart" uri="{C3380CC4-5D6E-409C-BE32-E72D297353CC}">
              <c16:uniqueId val="{00000001-7B33-4899-AA91-E74711D9021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3.74</c:v>
                </c:pt>
                <c:pt idx="1">
                  <c:v>1.0900000000000001</c:v>
                </c:pt>
                <c:pt idx="2">
                  <c:v>-1.22</c:v>
                </c:pt>
                <c:pt idx="3">
                  <c:v>2.1800000000000002</c:v>
                </c:pt>
                <c:pt idx="4">
                  <c:v>-1.45</c:v>
                </c:pt>
              </c:numCache>
            </c:numRef>
          </c:val>
          <c:smooth val="0"/>
          <c:extLst>
            <c:ext xmlns:c16="http://schemas.microsoft.com/office/drawing/2014/chart" uri="{C3380CC4-5D6E-409C-BE32-E72D297353CC}">
              <c16:uniqueId val="{00000002-7B33-4899-AA91-E74711D9021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1.58</c:v>
                </c:pt>
                <c:pt idx="2">
                  <c:v>#N/A</c:v>
                </c:pt>
                <c:pt idx="3">
                  <c:v>1.43</c:v>
                </c:pt>
                <c:pt idx="4">
                  <c:v>#N/A</c:v>
                </c:pt>
                <c:pt idx="5">
                  <c:v>0.31</c:v>
                </c:pt>
                <c:pt idx="6">
                  <c:v>#N/A</c:v>
                </c:pt>
                <c:pt idx="7">
                  <c:v>0.57999999999999996</c:v>
                </c:pt>
                <c:pt idx="8">
                  <c:v>#N/A</c:v>
                </c:pt>
                <c:pt idx="9">
                  <c:v>0.02</c:v>
                </c:pt>
              </c:numCache>
            </c:numRef>
          </c:val>
          <c:extLst>
            <c:ext xmlns:c16="http://schemas.microsoft.com/office/drawing/2014/chart" uri="{C3380CC4-5D6E-409C-BE32-E72D297353CC}">
              <c16:uniqueId val="{00000000-75BE-4F8F-A60B-4FB27D60148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5BE-4F8F-A60B-4FB27D60148A}"/>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2-75BE-4F8F-A60B-4FB27D60148A}"/>
            </c:ext>
          </c:extLst>
        </c:ser>
        <c:ser>
          <c:idx val="3"/>
          <c:order val="3"/>
          <c:tx>
            <c:strRef>
              <c:f>データシート!$A$30</c:f>
              <c:strCache>
                <c:ptCount val="1"/>
                <c:pt idx="0">
                  <c:v>辺見診療所特別会計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0.02</c:v>
                </c:pt>
                <c:pt idx="2">
                  <c:v>#N/A</c:v>
                </c:pt>
                <c:pt idx="3">
                  <c:v>0.01</c:v>
                </c:pt>
                <c:pt idx="4">
                  <c:v>#N/A</c:v>
                </c:pt>
                <c:pt idx="5">
                  <c:v>0</c:v>
                </c:pt>
                <c:pt idx="6">
                  <c:v>#N/A</c:v>
                </c:pt>
                <c:pt idx="7">
                  <c:v>0</c:v>
                </c:pt>
                <c:pt idx="8">
                  <c:v>#N/A</c:v>
                </c:pt>
                <c:pt idx="9">
                  <c:v>0.03</c:v>
                </c:pt>
              </c:numCache>
            </c:numRef>
          </c:val>
          <c:extLst>
            <c:ext xmlns:c16="http://schemas.microsoft.com/office/drawing/2014/chart" uri="{C3380CC4-5D6E-409C-BE32-E72D297353CC}">
              <c16:uniqueId val="{00000003-75BE-4F8F-A60B-4FB27D60148A}"/>
            </c:ext>
          </c:extLst>
        </c:ser>
        <c:ser>
          <c:idx val="4"/>
          <c:order val="4"/>
          <c:tx>
            <c:strRef>
              <c:f>データシート!$A$31</c:f>
              <c:strCache>
                <c:ptCount val="1"/>
                <c:pt idx="0">
                  <c:v>新エネルギー事業特別会計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0.08</c:v>
                </c:pt>
                <c:pt idx="2">
                  <c:v>#N/A</c:v>
                </c:pt>
                <c:pt idx="3">
                  <c:v>0.05</c:v>
                </c:pt>
                <c:pt idx="4">
                  <c:v>#N/A</c:v>
                </c:pt>
                <c:pt idx="5">
                  <c:v>7.0000000000000007E-2</c:v>
                </c:pt>
                <c:pt idx="6">
                  <c:v>#N/A</c:v>
                </c:pt>
                <c:pt idx="7">
                  <c:v>0.05</c:v>
                </c:pt>
                <c:pt idx="8">
                  <c:v>#N/A</c:v>
                </c:pt>
                <c:pt idx="9">
                  <c:v>0.11</c:v>
                </c:pt>
              </c:numCache>
            </c:numRef>
          </c:val>
          <c:extLst>
            <c:ext xmlns:c16="http://schemas.microsoft.com/office/drawing/2014/chart" uri="{C3380CC4-5D6E-409C-BE32-E72D297353CC}">
              <c16:uniqueId val="{00000004-75BE-4F8F-A60B-4FB27D60148A}"/>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0.33</c:v>
                </c:pt>
                <c:pt idx="2">
                  <c:v>#N/A</c:v>
                </c:pt>
                <c:pt idx="3">
                  <c:v>1.1399999999999999</c:v>
                </c:pt>
                <c:pt idx="4">
                  <c:v>#N/A</c:v>
                </c:pt>
                <c:pt idx="5">
                  <c:v>1.36</c:v>
                </c:pt>
                <c:pt idx="6">
                  <c:v>#N/A</c:v>
                </c:pt>
                <c:pt idx="7">
                  <c:v>0.43</c:v>
                </c:pt>
                <c:pt idx="8">
                  <c:v>#N/A</c:v>
                </c:pt>
                <c:pt idx="9">
                  <c:v>0.6</c:v>
                </c:pt>
              </c:numCache>
            </c:numRef>
          </c:val>
          <c:extLst>
            <c:ext xmlns:c16="http://schemas.microsoft.com/office/drawing/2014/chart" uri="{C3380CC4-5D6E-409C-BE32-E72D297353CC}">
              <c16:uniqueId val="{00000005-75BE-4F8F-A60B-4FB27D60148A}"/>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0.17</c:v>
                </c:pt>
                <c:pt idx="6">
                  <c:v>#N/A</c:v>
                </c:pt>
                <c:pt idx="7">
                  <c:v>0.75</c:v>
                </c:pt>
                <c:pt idx="8">
                  <c:v>#N/A</c:v>
                </c:pt>
                <c:pt idx="9">
                  <c:v>1.1000000000000001</c:v>
                </c:pt>
              </c:numCache>
            </c:numRef>
          </c:val>
          <c:extLst>
            <c:ext xmlns:c16="http://schemas.microsoft.com/office/drawing/2014/chart" uri="{C3380CC4-5D6E-409C-BE32-E72D297353CC}">
              <c16:uniqueId val="{00000006-75BE-4F8F-A60B-4FB27D60148A}"/>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0</c:v>
                </c:pt>
                <c:pt idx="6">
                  <c:v>#N/A</c:v>
                </c:pt>
                <c:pt idx="7">
                  <c:v>1.29</c:v>
                </c:pt>
                <c:pt idx="8">
                  <c:v>#N/A</c:v>
                </c:pt>
                <c:pt idx="9">
                  <c:v>1.85</c:v>
                </c:pt>
              </c:numCache>
            </c:numRef>
          </c:val>
          <c:extLst>
            <c:ext xmlns:c16="http://schemas.microsoft.com/office/drawing/2014/chart" uri="{C3380CC4-5D6E-409C-BE32-E72D297353CC}">
              <c16:uniqueId val="{00000007-75BE-4F8F-A60B-4FB27D60148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6.06</c:v>
                </c:pt>
                <c:pt idx="2">
                  <c:v>#N/A</c:v>
                </c:pt>
                <c:pt idx="3">
                  <c:v>5.83</c:v>
                </c:pt>
                <c:pt idx="4">
                  <c:v>#N/A</c:v>
                </c:pt>
                <c:pt idx="5">
                  <c:v>5.92</c:v>
                </c:pt>
                <c:pt idx="6">
                  <c:v>#N/A</c:v>
                </c:pt>
                <c:pt idx="7">
                  <c:v>7.26</c:v>
                </c:pt>
                <c:pt idx="8">
                  <c:v>#N/A</c:v>
                </c:pt>
                <c:pt idx="9">
                  <c:v>5.45</c:v>
                </c:pt>
              </c:numCache>
            </c:numRef>
          </c:val>
          <c:extLst>
            <c:ext xmlns:c16="http://schemas.microsoft.com/office/drawing/2014/chart" uri="{C3380CC4-5D6E-409C-BE32-E72D297353CC}">
              <c16:uniqueId val="{00000008-75BE-4F8F-A60B-4FB27D60148A}"/>
            </c:ext>
          </c:extLst>
        </c:ser>
        <c:ser>
          <c:idx val="9"/>
          <c:order val="9"/>
          <c:tx>
            <c:strRef>
              <c:f>データシート!$A$36</c:f>
              <c:strCache>
                <c:ptCount val="1"/>
                <c:pt idx="0">
                  <c:v>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9.19</c:v>
                </c:pt>
                <c:pt idx="2">
                  <c:v>#N/A</c:v>
                </c:pt>
                <c:pt idx="3">
                  <c:v>8.9700000000000006</c:v>
                </c:pt>
                <c:pt idx="4">
                  <c:v>#N/A</c:v>
                </c:pt>
                <c:pt idx="5">
                  <c:v>9.93</c:v>
                </c:pt>
                <c:pt idx="6">
                  <c:v>#N/A</c:v>
                </c:pt>
                <c:pt idx="7">
                  <c:v>12.85</c:v>
                </c:pt>
                <c:pt idx="8">
                  <c:v>#N/A</c:v>
                </c:pt>
                <c:pt idx="9">
                  <c:v>16.670000000000002</c:v>
                </c:pt>
              </c:numCache>
            </c:numRef>
          </c:val>
          <c:extLst>
            <c:ext xmlns:c16="http://schemas.microsoft.com/office/drawing/2014/chart" uri="{C3380CC4-5D6E-409C-BE32-E72D297353CC}">
              <c16:uniqueId val="{00000009-75BE-4F8F-A60B-4FB27D60148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4580</c:v>
                </c:pt>
                <c:pt idx="5">
                  <c:v>4677</c:v>
                </c:pt>
                <c:pt idx="8">
                  <c:v>4715</c:v>
                </c:pt>
                <c:pt idx="11">
                  <c:v>4852</c:v>
                </c:pt>
                <c:pt idx="14">
                  <c:v>4870</c:v>
                </c:pt>
              </c:numCache>
            </c:numRef>
          </c:val>
          <c:extLst>
            <c:ext xmlns:c16="http://schemas.microsoft.com/office/drawing/2014/chart" uri="{C3380CC4-5D6E-409C-BE32-E72D297353CC}">
              <c16:uniqueId val="{00000000-F884-44EB-B927-94AC70F1EA8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884-44EB-B927-94AC70F1EA8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c:v>
                </c:pt>
                <c:pt idx="3">
                  <c:v>1</c:v>
                </c:pt>
                <c:pt idx="6">
                  <c:v>1</c:v>
                </c:pt>
                <c:pt idx="9">
                  <c:v>1</c:v>
                </c:pt>
                <c:pt idx="12">
                  <c:v>1</c:v>
                </c:pt>
              </c:numCache>
            </c:numRef>
          </c:val>
          <c:extLst>
            <c:ext xmlns:c16="http://schemas.microsoft.com/office/drawing/2014/chart" uri="{C3380CC4-5D6E-409C-BE32-E72D297353CC}">
              <c16:uniqueId val="{00000002-F884-44EB-B927-94AC70F1EA8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51</c:v>
                </c:pt>
                <c:pt idx="3">
                  <c:v>40</c:v>
                </c:pt>
                <c:pt idx="6">
                  <c:v>17</c:v>
                </c:pt>
                <c:pt idx="9">
                  <c:v>19</c:v>
                </c:pt>
                <c:pt idx="12">
                  <c:v>33</c:v>
                </c:pt>
              </c:numCache>
            </c:numRef>
          </c:val>
          <c:extLst>
            <c:ext xmlns:c16="http://schemas.microsoft.com/office/drawing/2014/chart" uri="{C3380CC4-5D6E-409C-BE32-E72D297353CC}">
              <c16:uniqueId val="{00000003-F884-44EB-B927-94AC70F1EA8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2728</c:v>
                </c:pt>
                <c:pt idx="3">
                  <c:v>2758</c:v>
                </c:pt>
                <c:pt idx="6">
                  <c:v>2833</c:v>
                </c:pt>
                <c:pt idx="9">
                  <c:v>3089</c:v>
                </c:pt>
                <c:pt idx="12">
                  <c:v>3133</c:v>
                </c:pt>
              </c:numCache>
            </c:numRef>
          </c:val>
          <c:extLst>
            <c:ext xmlns:c16="http://schemas.microsoft.com/office/drawing/2014/chart" uri="{C3380CC4-5D6E-409C-BE32-E72D297353CC}">
              <c16:uniqueId val="{00000004-F884-44EB-B927-94AC70F1EA8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884-44EB-B927-94AC70F1EA8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884-44EB-B927-94AC70F1EA8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2671</c:v>
                </c:pt>
                <c:pt idx="3">
                  <c:v>2640</c:v>
                </c:pt>
                <c:pt idx="6">
                  <c:v>2629</c:v>
                </c:pt>
                <c:pt idx="9">
                  <c:v>2703</c:v>
                </c:pt>
                <c:pt idx="12">
                  <c:v>2563</c:v>
                </c:pt>
              </c:numCache>
            </c:numRef>
          </c:val>
          <c:extLst>
            <c:ext xmlns:c16="http://schemas.microsoft.com/office/drawing/2014/chart" uri="{C3380CC4-5D6E-409C-BE32-E72D297353CC}">
              <c16:uniqueId val="{00000007-F884-44EB-B927-94AC70F1EA8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872</c:v>
                </c:pt>
                <c:pt idx="2">
                  <c:v>#N/A</c:v>
                </c:pt>
                <c:pt idx="3">
                  <c:v>#N/A</c:v>
                </c:pt>
                <c:pt idx="4">
                  <c:v>762</c:v>
                </c:pt>
                <c:pt idx="5">
                  <c:v>#N/A</c:v>
                </c:pt>
                <c:pt idx="6">
                  <c:v>#N/A</c:v>
                </c:pt>
                <c:pt idx="7">
                  <c:v>765</c:v>
                </c:pt>
                <c:pt idx="8">
                  <c:v>#N/A</c:v>
                </c:pt>
                <c:pt idx="9">
                  <c:v>#N/A</c:v>
                </c:pt>
                <c:pt idx="10">
                  <c:v>960</c:v>
                </c:pt>
                <c:pt idx="11">
                  <c:v>#N/A</c:v>
                </c:pt>
                <c:pt idx="12">
                  <c:v>#N/A</c:v>
                </c:pt>
                <c:pt idx="13">
                  <c:v>860</c:v>
                </c:pt>
                <c:pt idx="14">
                  <c:v>#N/A</c:v>
                </c:pt>
              </c:numCache>
            </c:numRef>
          </c:val>
          <c:smooth val="0"/>
          <c:extLst>
            <c:ext xmlns:c16="http://schemas.microsoft.com/office/drawing/2014/chart" uri="{C3380CC4-5D6E-409C-BE32-E72D297353CC}">
              <c16:uniqueId val="{00000008-F884-44EB-B927-94AC70F1EA8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46384</c:v>
                </c:pt>
                <c:pt idx="5">
                  <c:v>44266</c:v>
                </c:pt>
                <c:pt idx="8">
                  <c:v>42626</c:v>
                </c:pt>
                <c:pt idx="11">
                  <c:v>39057</c:v>
                </c:pt>
                <c:pt idx="14">
                  <c:v>36616</c:v>
                </c:pt>
              </c:numCache>
            </c:numRef>
          </c:val>
          <c:extLst>
            <c:ext xmlns:c16="http://schemas.microsoft.com/office/drawing/2014/chart" uri="{C3380CC4-5D6E-409C-BE32-E72D297353CC}">
              <c16:uniqueId val="{00000000-4082-417B-AB34-1422802C2E1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1573</c:v>
                </c:pt>
                <c:pt idx="5">
                  <c:v>1438</c:v>
                </c:pt>
                <c:pt idx="8">
                  <c:v>1310</c:v>
                </c:pt>
                <c:pt idx="11">
                  <c:v>1177</c:v>
                </c:pt>
                <c:pt idx="14">
                  <c:v>1068</c:v>
                </c:pt>
              </c:numCache>
            </c:numRef>
          </c:val>
          <c:extLst>
            <c:ext xmlns:c16="http://schemas.microsoft.com/office/drawing/2014/chart" uri="{C3380CC4-5D6E-409C-BE32-E72D297353CC}">
              <c16:uniqueId val="{00000001-4082-417B-AB34-1422802C2E1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13878</c:v>
                </c:pt>
                <c:pt idx="5">
                  <c:v>14368</c:v>
                </c:pt>
                <c:pt idx="8">
                  <c:v>14067</c:v>
                </c:pt>
                <c:pt idx="11">
                  <c:v>15404</c:v>
                </c:pt>
                <c:pt idx="14">
                  <c:v>17351</c:v>
                </c:pt>
              </c:numCache>
            </c:numRef>
          </c:val>
          <c:extLst>
            <c:ext xmlns:c16="http://schemas.microsoft.com/office/drawing/2014/chart" uri="{C3380CC4-5D6E-409C-BE32-E72D297353CC}">
              <c16:uniqueId val="{00000002-4082-417B-AB34-1422802C2E1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082-417B-AB34-1422802C2E1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082-417B-AB34-1422802C2E1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082-417B-AB34-1422802C2E1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3819</c:v>
                </c:pt>
                <c:pt idx="3">
                  <c:v>3762</c:v>
                </c:pt>
                <c:pt idx="6">
                  <c:v>3768</c:v>
                </c:pt>
                <c:pt idx="9">
                  <c:v>3699</c:v>
                </c:pt>
                <c:pt idx="12">
                  <c:v>3583</c:v>
                </c:pt>
              </c:numCache>
            </c:numRef>
          </c:val>
          <c:extLst>
            <c:ext xmlns:c16="http://schemas.microsoft.com/office/drawing/2014/chart" uri="{C3380CC4-5D6E-409C-BE32-E72D297353CC}">
              <c16:uniqueId val="{00000006-4082-417B-AB34-1422802C2E1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870</c:v>
                </c:pt>
                <c:pt idx="3">
                  <c:v>857</c:v>
                </c:pt>
                <c:pt idx="6">
                  <c:v>782</c:v>
                </c:pt>
                <c:pt idx="9">
                  <c:v>573</c:v>
                </c:pt>
                <c:pt idx="12">
                  <c:v>458</c:v>
                </c:pt>
              </c:numCache>
            </c:numRef>
          </c:val>
          <c:extLst>
            <c:ext xmlns:c16="http://schemas.microsoft.com/office/drawing/2014/chart" uri="{C3380CC4-5D6E-409C-BE32-E72D297353CC}">
              <c16:uniqueId val="{00000007-4082-417B-AB34-1422802C2E1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32589</c:v>
                </c:pt>
                <c:pt idx="3">
                  <c:v>31790</c:v>
                </c:pt>
                <c:pt idx="6">
                  <c:v>30049</c:v>
                </c:pt>
                <c:pt idx="9">
                  <c:v>28393</c:v>
                </c:pt>
                <c:pt idx="12">
                  <c:v>25940</c:v>
                </c:pt>
              </c:numCache>
            </c:numRef>
          </c:val>
          <c:extLst>
            <c:ext xmlns:c16="http://schemas.microsoft.com/office/drawing/2014/chart" uri="{C3380CC4-5D6E-409C-BE32-E72D297353CC}">
              <c16:uniqueId val="{00000008-4082-417B-AB34-1422802C2E1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082-417B-AB34-1422802C2E1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23333</c:v>
                </c:pt>
                <c:pt idx="3">
                  <c:v>22337</c:v>
                </c:pt>
                <c:pt idx="6">
                  <c:v>21710</c:v>
                </c:pt>
                <c:pt idx="9">
                  <c:v>20471</c:v>
                </c:pt>
                <c:pt idx="12">
                  <c:v>19213</c:v>
                </c:pt>
              </c:numCache>
            </c:numRef>
          </c:val>
          <c:extLst>
            <c:ext xmlns:c16="http://schemas.microsoft.com/office/drawing/2014/chart" uri="{C3380CC4-5D6E-409C-BE32-E72D297353CC}">
              <c16:uniqueId val="{0000000A-4082-417B-AB34-1422802C2E1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082-417B-AB34-1422802C2E1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4288</c:v>
                </c:pt>
                <c:pt idx="1">
                  <c:v>4176</c:v>
                </c:pt>
                <c:pt idx="2">
                  <c:v>4014</c:v>
                </c:pt>
              </c:numCache>
            </c:numRef>
          </c:val>
          <c:extLst>
            <c:ext xmlns:c16="http://schemas.microsoft.com/office/drawing/2014/chart" uri="{C3380CC4-5D6E-409C-BE32-E72D297353CC}">
              <c16:uniqueId val="{00000000-EF59-4FD6-8EC6-EAF8168D58F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1160</c:v>
                </c:pt>
                <c:pt idx="1">
                  <c:v>1161</c:v>
                </c:pt>
                <c:pt idx="2">
                  <c:v>1162</c:v>
                </c:pt>
              </c:numCache>
            </c:numRef>
          </c:val>
          <c:extLst>
            <c:ext xmlns:c16="http://schemas.microsoft.com/office/drawing/2014/chart" uri="{C3380CC4-5D6E-409C-BE32-E72D297353CC}">
              <c16:uniqueId val="{00000001-EF59-4FD6-8EC6-EAF8168D58F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10348</c:v>
                </c:pt>
                <c:pt idx="1">
                  <c:v>11629</c:v>
                </c:pt>
                <c:pt idx="2">
                  <c:v>13725</c:v>
                </c:pt>
              </c:numCache>
            </c:numRef>
          </c:val>
          <c:extLst>
            <c:ext xmlns:c16="http://schemas.microsoft.com/office/drawing/2014/chart" uri="{C3380CC4-5D6E-409C-BE32-E72D297353CC}">
              <c16:uniqueId val="{00000002-EF59-4FD6-8EC6-EAF8168D58F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山梨県北杜市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繰上償還を積極的に実施しているものの、通常償還の減により元利償還金が減となっているが、水道事業会計及び下水道事業の公営企業の元利償還金が増加している。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山梨県北杜市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減債基金などの充当可能基金や特定財源の確保に努めるとともに、繰上償還の積極的な実施による地方債残高の減少や公営企業債残高の減による公営企業債等繰入見込額の減少により、将来負担比率は算出されなか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山梨県北杜市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緊急対策のため財政調整基金等を取り崩したものの、適切な財源確保と歳出の精査により一般財源を確保することができたため、可能な限り基金の取り崩しを回避するとともに基金への積み立てを行ったことから、昨年度と比較して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公共施設の老朽化対策などのため必要に応じて個々の特定目的基金の積立てや取り崩しを行い、市政各般にわたる効果的な施策展開を図る。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・公共施設整備基金：公共施設の整備その他市民福祉の向上に資する長期的な計画に基づく事業を推進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・国際交流基金：アメリカ合衆国ケンタッキー州マディソン郡との国際交流事業の財源を確保し、運営を図るための基金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・環境保全基金：緑豊かな森林や豊富な水資源等の自然環境を適切に保全し、次世代に引き継ぎ、自然環境の保全に資する施策を推進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・公共施設整備基金：公共施設等総合管理計画による個別計画を策定している中で、施設維持補修等に備え、約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月に策定した「新・行政改革大綱」により、新庁舎整備に備え、約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・庁舎建設基金、公共施設整備基金：「新・行政改革大綱」により、新庁舎整備に備え、庁舎建設基金を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億円程度まで積み増し、庁舎建設に係る財源を確保する見込</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緊急対策として、商品券事業の実施、観光事業者・畜産事業者・介護事業者への支援事業、子育て世帯への支援事業などを実施するにあたり、一般財源不足分を取崩して財源としたことから、昨年度と比較して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毎年度本市で作成している「中・長期財政見通し」に基づき、今後の財政運営に支障をきたさないよう基金を確保していく。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基金運用益を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百万円積み立てるとともに、基金の取り崩しを回避したことにより、微増となっている。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市債残高は繰上償還の積極的な実施により減少傾向にあるが、毎年度本市で作成している「中・長期財政見通し」に基づき、今後の財政運営に支障をきたさないよう基金を確保していく。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49A0955E-C35B-4170-91E6-36264E4190F7}"/>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CB6C42F6-5DE0-4849-BD8A-1975BD900F4F}"/>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9F9A761C-D531-4CDB-8516-70CECA99F261}"/>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4B26CF01-B894-45FC-B79B-5CF2C21EE512}"/>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山梨県北杜市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BAF9200-F9CF-4AB5-8411-114DC077AA53}"/>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45D7536C-5F40-4108-94D4-9F8776C1B8CF}"/>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5FA64EA2-FF1B-422A-BCE9-26EE5BABB6A3}"/>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4BE989DE-B706-4732-B379-612CC934A3B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407E05FF-AE75-4FDF-A811-AF486D7E64B3}"/>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E1126F27-B064-4B7F-9A76-942A14BFCCF6}"/>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45,984
45,262
602.48
32,256,824
31,069,943
1,082,223
19,822,955
19,212,924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464E1A9B-86C2-49E3-A175-15E7AF8D5FE9}"/>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C2EF0F0E-8C6D-4256-8F6F-478051B58ADE}"/>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A7D1EE07-112B-42F3-B0F8-0C74BA032DF5}"/>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BB9AE571-9CDD-4860-B768-7D05D982448D}"/>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269922F6-F325-48E8-9831-ADB188C5842C}"/>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F1B8766E-1757-4D8B-BBC0-90EBA0810233}"/>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D71E9ED1-1EAD-41DA-8501-CDDDFD25E699}"/>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67F916B2-93FA-49C5-9726-9837FEA65B52}"/>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D391BCE2-E09B-4F62-BCD3-CE32E24E977C}"/>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4A98CB4-4511-4BAE-9CCB-D2A103796CBE}"/>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548D68DE-19DC-42F7-9498-B0156A197A47}"/>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C02AAA0B-E775-4533-8C78-CE851AAD9918}"/>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71F2B815-B4F6-40B2-AEB9-C4C0AF5E4077}"/>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33F00447-16B1-484A-86D1-6995E5B4EDE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770553AD-1637-49D9-97C9-9F633939EE23}"/>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E38F7A6-C85A-43A8-955C-ED2F735573D1}"/>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E36B7FD3-4733-4F48-A0FB-678C2353E31A}"/>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695D2C6A-F56C-4A64-BAD2-2D06BF51A04B}"/>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6538DE8B-63BE-4B5E-B351-D1B2736FC037}"/>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1619B2A0-A8CE-47B9-880C-965651F6EE0F}"/>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15E8738B-2F95-446D-84B7-67546819E86B}"/>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4E98A38A-FBD7-4BCA-84FE-A21111F8817D}"/>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96D072DF-68EC-431E-A9CE-E251A8088298}"/>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1F1262B9-82B0-487E-9185-1728CE52D0D6}"/>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B9CA3DC1-F123-454F-8FE7-795BABE64A06}"/>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F7D2FF50-6B9D-44D5-B9D0-EC9C2FEAE2D9}"/>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60BF48B8-18BC-46C8-AEB8-65A11A8F86E9}"/>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4EEF5AC1-0A49-4EAE-B7E1-C216E702091E}"/>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2817929C-EDBE-465D-BA68-3F75B8286217}"/>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7A7822D8-518E-4C2E-AF29-F5DFD04401A1}"/>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2F210E65-44B0-4307-A1B3-0005CDD12F0C}"/>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523BA01C-7EC0-4499-8930-6044C20D7C5E}"/>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331E1802-50E1-4F02-9A3F-BE609A95D7EA}"/>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562D8FF2-768C-4F61-A137-BCE410D55FF7}"/>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1FB11DCA-1BA8-4BD2-A992-BFB6E9F1C36A}"/>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68A14D33-E822-40CC-AC7C-9866774DEB09}"/>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48EA9ACD-0743-4532-B4C1-049D4089C00B}"/>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基幹産業が少なく、財政基盤が弱いため、類似団体平均と同程度になっている。ここ数年は横ばい傾向にあるが、税の徴収業務の強化による徴収率の向上、企業誘致による税収の確保など財政基盤の強化を図るとともに、歳出においては、緊急に必要な事業を峻別し、投資的経費を抑制するなど、徹底した見直し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B69B2C99-28D3-447C-B91B-D063C04D20BC}"/>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941EC630-323C-4E7C-A73D-B779C33423B7}"/>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D2BC5830-1001-4265-B8C4-31E41E5EEF89}"/>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49620040-CED9-4B00-B205-C22F2D56E079}"/>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8D82D42E-5491-4EDA-ADA3-F53F63C3A329}"/>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2189519E-13E6-447D-A328-2C60A3012793}"/>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9DAC3115-1944-4C0E-B885-8F692C83FD14}"/>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14671688-BBA9-4BB5-9175-179B470BCC59}"/>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FAAD0832-E649-4831-AA3D-4287944E8717}"/>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CBB02AE2-08AC-4224-BA9A-E3F81ABDBD6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A74545BE-1B8D-490F-BB5C-1CA3B325667F}"/>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6D079D7A-4A23-47ED-84E3-8607BA936B4E}"/>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711357AF-C738-423A-94A1-35D336EC9DC8}"/>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C505ED76-AE17-4584-A906-C635F760BD14}"/>
            </a:ext>
          </a:extLst>
        </xdr:cNvPr>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E45D6AD3-717C-47C8-9B0F-88DE24CACA96}"/>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B0121B39-0EE2-4C4D-AB51-974E5AA0274D}"/>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a:extLst>
            <a:ext uri="{FF2B5EF4-FFF2-40B4-BE49-F238E27FC236}">
              <a16:creationId xmlns:a16="http://schemas.microsoft.com/office/drawing/2014/main" id="{30D7F427-D8EB-4AD1-AFFF-8A8823CD872A}"/>
            </a:ext>
          </a:extLst>
        </xdr:cNvPr>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a:extLst>
            <a:ext uri="{FF2B5EF4-FFF2-40B4-BE49-F238E27FC236}">
              <a16:creationId xmlns:a16="http://schemas.microsoft.com/office/drawing/2014/main" id="{4A344C57-16EC-4D23-8B5D-342707795A82}"/>
            </a:ext>
          </a:extLst>
        </xdr:cNvPr>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148590</xdr:rowOff>
    </xdr:from>
    <xdr:to>
      <xdr:col>23</xdr:col>
      <xdr:colOff>133350</xdr:colOff>
      <xdr:row>42</xdr:row>
      <xdr:rowOff>1270</xdr:rowOff>
    </xdr:to>
    <xdr:cxnSp macro="">
      <xdr:nvCxnSpPr>
        <xdr:cNvPr id="67" name="直線コネクタ 66">
          <a:extLst>
            <a:ext uri="{FF2B5EF4-FFF2-40B4-BE49-F238E27FC236}">
              <a16:creationId xmlns:a16="http://schemas.microsoft.com/office/drawing/2014/main" id="{CC4FF3C6-F008-44BA-800E-BAD379E2C220}"/>
            </a:ext>
          </a:extLst>
        </xdr:cNvPr>
        <xdr:cNvCxnSpPr/>
      </xdr:nvCxnSpPr>
      <xdr:spPr>
        <a:xfrm>
          <a:off x="4114800" y="717804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a:extLst>
            <a:ext uri="{FF2B5EF4-FFF2-40B4-BE49-F238E27FC236}">
              <a16:creationId xmlns:a16="http://schemas.microsoft.com/office/drawing/2014/main" id="{D1BC2BEC-147D-44A5-9C2C-15E1721E59DA}"/>
            </a:ext>
          </a:extLst>
        </xdr:cNvPr>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B76E1562-963B-423A-889E-2F3E43FCE0DB}"/>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124460</xdr:rowOff>
    </xdr:from>
    <xdr:to>
      <xdr:col>19</xdr:col>
      <xdr:colOff>133350</xdr:colOff>
      <xdr:row>41</xdr:row>
      <xdr:rowOff>148590</xdr:rowOff>
    </xdr:to>
    <xdr:cxnSp macro="">
      <xdr:nvCxnSpPr>
        <xdr:cNvPr id="70" name="直線コネクタ 69">
          <a:extLst>
            <a:ext uri="{FF2B5EF4-FFF2-40B4-BE49-F238E27FC236}">
              <a16:creationId xmlns:a16="http://schemas.microsoft.com/office/drawing/2014/main" id="{D0B31267-573D-412E-875B-005A4ABEC757}"/>
            </a:ext>
          </a:extLst>
        </xdr:cNvPr>
        <xdr:cNvCxnSpPr/>
      </xdr:nvCxnSpPr>
      <xdr:spPr>
        <a:xfrm>
          <a:off x="3225800" y="71539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a:extLst>
            <a:ext uri="{FF2B5EF4-FFF2-40B4-BE49-F238E27FC236}">
              <a16:creationId xmlns:a16="http://schemas.microsoft.com/office/drawing/2014/main" id="{989C744F-AE9F-4476-B80D-62AA380AA868}"/>
            </a:ext>
          </a:extLst>
        </xdr:cNvPr>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109237</xdr:rowOff>
    </xdr:from>
    <xdr:ext cx="736600" cy="259045"/>
    <xdr:sp macro="" textlink="">
      <xdr:nvSpPr>
        <xdr:cNvPr id="72" name="テキスト ボックス 71">
          <a:extLst>
            <a:ext uri="{FF2B5EF4-FFF2-40B4-BE49-F238E27FC236}">
              <a16:creationId xmlns:a16="http://schemas.microsoft.com/office/drawing/2014/main" id="{1224F7F1-0A6A-404D-A540-4555169C9C25}"/>
            </a:ext>
          </a:extLst>
        </xdr:cNvPr>
        <xdr:cNvSpPr txBox="1"/>
      </xdr:nvSpPr>
      <xdr:spPr>
        <a:xfrm>
          <a:off x="3733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100330</xdr:rowOff>
    </xdr:from>
    <xdr:to>
      <xdr:col>15</xdr:col>
      <xdr:colOff>82550</xdr:colOff>
      <xdr:row>41</xdr:row>
      <xdr:rowOff>124460</xdr:rowOff>
    </xdr:to>
    <xdr:cxnSp macro="">
      <xdr:nvCxnSpPr>
        <xdr:cNvPr id="73" name="直線コネクタ 72">
          <a:extLst>
            <a:ext uri="{FF2B5EF4-FFF2-40B4-BE49-F238E27FC236}">
              <a16:creationId xmlns:a16="http://schemas.microsoft.com/office/drawing/2014/main" id="{C44E2062-3C3C-458B-801F-091811A3B164}"/>
            </a:ext>
          </a:extLst>
        </xdr:cNvPr>
        <xdr:cNvCxnSpPr/>
      </xdr:nvCxnSpPr>
      <xdr:spPr>
        <a:xfrm>
          <a:off x="2336800" y="71297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447D60B6-0B55-42EC-AD7B-8DD0A62698E7}"/>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5" name="テキスト ボックス 74">
          <a:extLst>
            <a:ext uri="{FF2B5EF4-FFF2-40B4-BE49-F238E27FC236}">
              <a16:creationId xmlns:a16="http://schemas.microsoft.com/office/drawing/2014/main" id="{574FBE78-303D-403F-8565-E2A5F437A238}"/>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100330</xdr:rowOff>
    </xdr:from>
    <xdr:to>
      <xdr:col>11</xdr:col>
      <xdr:colOff>31750</xdr:colOff>
      <xdr:row>41</xdr:row>
      <xdr:rowOff>100330</xdr:rowOff>
    </xdr:to>
    <xdr:cxnSp macro="">
      <xdr:nvCxnSpPr>
        <xdr:cNvPr id="76" name="直線コネクタ 75">
          <a:extLst>
            <a:ext uri="{FF2B5EF4-FFF2-40B4-BE49-F238E27FC236}">
              <a16:creationId xmlns:a16="http://schemas.microsoft.com/office/drawing/2014/main" id="{E561737F-B7DE-46F0-B17C-B086E58FEF66}"/>
            </a:ext>
          </a:extLst>
        </xdr:cNvPr>
        <xdr:cNvCxnSpPr/>
      </xdr:nvCxnSpPr>
      <xdr:spPr>
        <a:xfrm>
          <a:off x="1447800" y="7129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a:extLst>
            <a:ext uri="{FF2B5EF4-FFF2-40B4-BE49-F238E27FC236}">
              <a16:creationId xmlns:a16="http://schemas.microsoft.com/office/drawing/2014/main" id="{4E252638-18E8-41AD-93DD-22E5DD05771F}"/>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78" name="テキスト ボックス 77">
          <a:extLst>
            <a:ext uri="{FF2B5EF4-FFF2-40B4-BE49-F238E27FC236}">
              <a16:creationId xmlns:a16="http://schemas.microsoft.com/office/drawing/2014/main" id="{CFB8636B-6117-44E3-8461-1EAB092D4904}"/>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3CFBAD0-DB28-4FEA-928D-A04438DE91DC}"/>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85107</xdr:rowOff>
    </xdr:from>
    <xdr:ext cx="762000" cy="259045"/>
    <xdr:sp macro="" textlink="">
      <xdr:nvSpPr>
        <xdr:cNvPr id="80" name="テキスト ボックス 79">
          <a:extLst>
            <a:ext uri="{FF2B5EF4-FFF2-40B4-BE49-F238E27FC236}">
              <a16:creationId xmlns:a16="http://schemas.microsoft.com/office/drawing/2014/main" id="{E361040F-4988-4F92-8B4D-5DFE666AE064}"/>
            </a:ext>
          </a:extLst>
        </xdr:cNvPr>
        <xdr:cNvSpPr txBox="1"/>
      </xdr:nvSpPr>
      <xdr:spPr>
        <a:xfrm>
          <a:off x="1066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E59C80DF-56F4-4A76-A172-0881A9CB1D94}"/>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925E4403-8989-4763-AC05-34AE8BED6D8F}"/>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6E4D51B8-BDA5-452B-BAEB-D027B29E8CD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56B02CC3-2899-4036-8B19-1F58D93FFBC8}"/>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7B5317ED-5223-47A1-9916-DA4B303C22D4}"/>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121920</xdr:rowOff>
    </xdr:from>
    <xdr:to>
      <xdr:col>23</xdr:col>
      <xdr:colOff>184150</xdr:colOff>
      <xdr:row>42</xdr:row>
      <xdr:rowOff>52070</xdr:rowOff>
    </xdr:to>
    <xdr:sp macro="" textlink="">
      <xdr:nvSpPr>
        <xdr:cNvPr id="86" name="楕円 85">
          <a:extLst>
            <a:ext uri="{FF2B5EF4-FFF2-40B4-BE49-F238E27FC236}">
              <a16:creationId xmlns:a16="http://schemas.microsoft.com/office/drawing/2014/main" id="{06413A72-EB5E-4B91-B819-18870E56969B}"/>
            </a:ext>
          </a:extLst>
        </xdr:cNvPr>
        <xdr:cNvSpPr/>
      </xdr:nvSpPr>
      <xdr:spPr>
        <a:xfrm>
          <a:off x="49022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138447</xdr:rowOff>
    </xdr:from>
    <xdr:ext cx="762000" cy="259045"/>
    <xdr:sp macro="" textlink="">
      <xdr:nvSpPr>
        <xdr:cNvPr id="87" name="財政力該当値テキスト">
          <a:extLst>
            <a:ext uri="{FF2B5EF4-FFF2-40B4-BE49-F238E27FC236}">
              <a16:creationId xmlns:a16="http://schemas.microsoft.com/office/drawing/2014/main" id="{2583D8DF-EEBF-4C71-AB42-864A8B08FECE}"/>
            </a:ext>
          </a:extLst>
        </xdr:cNvPr>
        <xdr:cNvSpPr txBox="1"/>
      </xdr:nvSpPr>
      <xdr:spPr>
        <a:xfrm>
          <a:off x="50419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97790</xdr:rowOff>
    </xdr:from>
    <xdr:to>
      <xdr:col>19</xdr:col>
      <xdr:colOff>184150</xdr:colOff>
      <xdr:row>42</xdr:row>
      <xdr:rowOff>27940</xdr:rowOff>
    </xdr:to>
    <xdr:sp macro="" textlink="">
      <xdr:nvSpPr>
        <xdr:cNvPr id="88" name="楕円 87">
          <a:extLst>
            <a:ext uri="{FF2B5EF4-FFF2-40B4-BE49-F238E27FC236}">
              <a16:creationId xmlns:a16="http://schemas.microsoft.com/office/drawing/2014/main" id="{0CBB24AA-B797-4E43-B88E-F95B65912280}"/>
            </a:ext>
          </a:extLst>
        </xdr:cNvPr>
        <xdr:cNvSpPr/>
      </xdr:nvSpPr>
      <xdr:spPr>
        <a:xfrm>
          <a:off x="4064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38117</xdr:rowOff>
    </xdr:from>
    <xdr:ext cx="736600" cy="259045"/>
    <xdr:sp macro="" textlink="">
      <xdr:nvSpPr>
        <xdr:cNvPr id="89" name="テキスト ボックス 88">
          <a:extLst>
            <a:ext uri="{FF2B5EF4-FFF2-40B4-BE49-F238E27FC236}">
              <a16:creationId xmlns:a16="http://schemas.microsoft.com/office/drawing/2014/main" id="{75225CC2-1B46-4DDE-A7A8-12B125F73636}"/>
            </a:ext>
          </a:extLst>
        </xdr:cNvPr>
        <xdr:cNvSpPr txBox="1"/>
      </xdr:nvSpPr>
      <xdr:spPr>
        <a:xfrm>
          <a:off x="3733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73660</xdr:rowOff>
    </xdr:from>
    <xdr:to>
      <xdr:col>15</xdr:col>
      <xdr:colOff>133350</xdr:colOff>
      <xdr:row>42</xdr:row>
      <xdr:rowOff>3810</xdr:rowOff>
    </xdr:to>
    <xdr:sp macro="" textlink="">
      <xdr:nvSpPr>
        <xdr:cNvPr id="90" name="楕円 89">
          <a:extLst>
            <a:ext uri="{FF2B5EF4-FFF2-40B4-BE49-F238E27FC236}">
              <a16:creationId xmlns:a16="http://schemas.microsoft.com/office/drawing/2014/main" id="{5EC34A2F-453D-4A3D-A9DA-A80E7EC60BC7}"/>
            </a:ext>
          </a:extLst>
        </xdr:cNvPr>
        <xdr:cNvSpPr/>
      </xdr:nvSpPr>
      <xdr:spPr>
        <a:xfrm>
          <a:off x="3175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13987</xdr:rowOff>
    </xdr:from>
    <xdr:ext cx="762000" cy="259045"/>
    <xdr:sp macro="" textlink="">
      <xdr:nvSpPr>
        <xdr:cNvPr id="91" name="テキスト ボックス 90">
          <a:extLst>
            <a:ext uri="{FF2B5EF4-FFF2-40B4-BE49-F238E27FC236}">
              <a16:creationId xmlns:a16="http://schemas.microsoft.com/office/drawing/2014/main" id="{EC79C684-3ED8-44FA-AEF9-C58BC564C90E}"/>
            </a:ext>
          </a:extLst>
        </xdr:cNvPr>
        <xdr:cNvSpPr txBox="1"/>
      </xdr:nvSpPr>
      <xdr:spPr>
        <a:xfrm>
          <a:off x="2844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49530</xdr:rowOff>
    </xdr:from>
    <xdr:to>
      <xdr:col>11</xdr:col>
      <xdr:colOff>82550</xdr:colOff>
      <xdr:row>41</xdr:row>
      <xdr:rowOff>151130</xdr:rowOff>
    </xdr:to>
    <xdr:sp macro="" textlink="">
      <xdr:nvSpPr>
        <xdr:cNvPr id="92" name="楕円 91">
          <a:extLst>
            <a:ext uri="{FF2B5EF4-FFF2-40B4-BE49-F238E27FC236}">
              <a16:creationId xmlns:a16="http://schemas.microsoft.com/office/drawing/2014/main" id="{533A74BA-084A-4B59-9732-7D119B4C34FB}"/>
            </a:ext>
          </a:extLst>
        </xdr:cNvPr>
        <xdr:cNvSpPr/>
      </xdr:nvSpPr>
      <xdr:spPr>
        <a:xfrm>
          <a:off x="2286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161307</xdr:rowOff>
    </xdr:from>
    <xdr:ext cx="762000" cy="259045"/>
    <xdr:sp macro="" textlink="">
      <xdr:nvSpPr>
        <xdr:cNvPr id="93" name="テキスト ボックス 92">
          <a:extLst>
            <a:ext uri="{FF2B5EF4-FFF2-40B4-BE49-F238E27FC236}">
              <a16:creationId xmlns:a16="http://schemas.microsoft.com/office/drawing/2014/main" id="{17B29A07-C82B-43B6-8FCD-6E09C7130A41}"/>
            </a:ext>
          </a:extLst>
        </xdr:cNvPr>
        <xdr:cNvSpPr txBox="1"/>
      </xdr:nvSpPr>
      <xdr:spPr>
        <a:xfrm>
          <a:off x="1955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49530</xdr:rowOff>
    </xdr:from>
    <xdr:to>
      <xdr:col>7</xdr:col>
      <xdr:colOff>31750</xdr:colOff>
      <xdr:row>41</xdr:row>
      <xdr:rowOff>151130</xdr:rowOff>
    </xdr:to>
    <xdr:sp macro="" textlink="">
      <xdr:nvSpPr>
        <xdr:cNvPr id="94" name="楕円 93">
          <a:extLst>
            <a:ext uri="{FF2B5EF4-FFF2-40B4-BE49-F238E27FC236}">
              <a16:creationId xmlns:a16="http://schemas.microsoft.com/office/drawing/2014/main" id="{93C67BD5-80BA-4C8C-ACEF-5A182C222857}"/>
            </a:ext>
          </a:extLst>
        </xdr:cNvPr>
        <xdr:cNvSpPr/>
      </xdr:nvSpPr>
      <xdr:spPr>
        <a:xfrm>
          <a:off x="1397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161307</xdr:rowOff>
    </xdr:from>
    <xdr:ext cx="762000" cy="259045"/>
    <xdr:sp macro="" textlink="">
      <xdr:nvSpPr>
        <xdr:cNvPr id="95" name="テキスト ボックス 94">
          <a:extLst>
            <a:ext uri="{FF2B5EF4-FFF2-40B4-BE49-F238E27FC236}">
              <a16:creationId xmlns:a16="http://schemas.microsoft.com/office/drawing/2014/main" id="{A07A8AE7-EF81-4853-BE4C-427EB4DC8D69}"/>
            </a:ext>
          </a:extLst>
        </xdr:cNvPr>
        <xdr:cNvSpPr txBox="1"/>
      </xdr:nvSpPr>
      <xdr:spPr>
        <a:xfrm>
          <a:off x="1066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91B9A762-2D65-48BE-B238-424379DC960D}"/>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8CC5858D-0474-4476-B4B7-E9B08DF5956E}"/>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873A810B-F61D-4576-AEC4-55811E3DD3EE}"/>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8E058DA0-E9A9-49F9-9658-28FBB9AEF516}"/>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34DFC88E-4072-4834-94F1-FF3F7D3EB21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BEB5A59B-0740-46B6-8FE5-FE7A41F34226}"/>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7FE5729-84C6-4D8B-8D2F-FA3E49FE7563}"/>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F18647F2-5D35-4CA5-9C80-C99C746E10C3}"/>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21ACB8D1-A668-4CC7-BFAB-3ECD94361E3C}"/>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6FFEAD58-92CD-4401-973A-2D178628D51D}"/>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F53B3CB1-3387-4E08-96C4-2734C69FCE44}"/>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B7C3B499-A932-4DD0-909C-180DF9532F37}"/>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2BFFE96F-EF9D-463C-B96B-168363B507D5}"/>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歳出面では、公共施設の老朽化による維持補修費、公営企業等への繰出金が増加の傾向になっている。歳入面においては、地方税、地方交付税等の増額により一般財源を確保できたため、</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今後、行財政改革への取組を通じて可能な限り繰上償還の実施や公共施設等総合管理計画による公共施設の最適配置を図りながら、義務的経費の削減に努める。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67B398FD-1083-4B75-B7F7-39CAD6008267}"/>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B7109FB1-8FD1-4C18-AF11-8791275F1D4E}"/>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AE74793B-E4E0-4264-AF7B-3F41DEA3D008}"/>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0630BE78-F3BA-44E3-8E53-91AD60339852}"/>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8A6AFCAD-63FF-4773-967F-E97EB3839D01}"/>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7428EA22-C2BE-48E8-A0C5-D285E1D58B76}"/>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7A60CD47-C630-493D-944D-6F1359DC5EEB}"/>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FAA06213-24F1-4F45-AF68-CFFDF5F233C7}"/>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6FA2CFDB-FE5F-49E9-93E8-43E2DF1D2623}"/>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AB414A3B-2110-47F4-A791-9D2C840F73C3}"/>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F8A837FC-AD2E-4952-85DB-3ED68C5C90CA}"/>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5638D9FE-5CE8-4686-9D35-1566F3B0D825}"/>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7EFA3CC5-3C49-4E71-AD08-E3E4D6EB2C1F}"/>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C9B6359D-BE69-4E01-87B1-063551EC7F31}"/>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A4EE68C1-F6B0-4A49-8EB0-2CD8044898DE}"/>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F7C58A7A-F37E-4334-A142-20BBF53D09DD}"/>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86005E8A-1992-42C1-944A-8822945C404B}"/>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6497A5A7-DCCD-4816-BF34-2BE69874155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a:extLst>
            <a:ext uri="{FF2B5EF4-FFF2-40B4-BE49-F238E27FC236}">
              <a16:creationId xmlns:a16="http://schemas.microsoft.com/office/drawing/2014/main" id="{E6C1255E-EBB4-4043-9C33-7BE5CDE27C8C}"/>
            </a:ext>
          </a:extLst>
        </xdr:cNvPr>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a:extLst>
            <a:ext uri="{FF2B5EF4-FFF2-40B4-BE49-F238E27FC236}">
              <a16:creationId xmlns:a16="http://schemas.microsoft.com/office/drawing/2014/main" id="{6FC2AD7E-2098-4C89-AEED-39A74D831197}"/>
            </a:ext>
          </a:extLst>
        </xdr:cNvPr>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a:extLst>
            <a:ext uri="{FF2B5EF4-FFF2-40B4-BE49-F238E27FC236}">
              <a16:creationId xmlns:a16="http://schemas.microsoft.com/office/drawing/2014/main" id="{D1A659B2-6584-4BFE-8B61-FA6332826D24}"/>
            </a:ext>
          </a:extLst>
        </xdr:cNvPr>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a:extLst>
            <a:ext uri="{FF2B5EF4-FFF2-40B4-BE49-F238E27FC236}">
              <a16:creationId xmlns:a16="http://schemas.microsoft.com/office/drawing/2014/main" id="{EA32CF0B-A9D2-4ADB-AEC5-73FA48E77C88}"/>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a:extLst>
            <a:ext uri="{FF2B5EF4-FFF2-40B4-BE49-F238E27FC236}">
              <a16:creationId xmlns:a16="http://schemas.microsoft.com/office/drawing/2014/main" id="{917F5986-4084-486A-B4B1-9A5C11DC35E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102870</xdr:rowOff>
    </xdr:from>
    <xdr:to>
      <xdr:col>23</xdr:col>
      <xdr:colOff>133350</xdr:colOff>
      <xdr:row>58</xdr:row>
      <xdr:rowOff>123553</xdr:rowOff>
    </xdr:to>
    <xdr:cxnSp macro="">
      <xdr:nvCxnSpPr>
        <xdr:cNvPr id="132" name="直線コネクタ 131">
          <a:extLst>
            <a:ext uri="{FF2B5EF4-FFF2-40B4-BE49-F238E27FC236}">
              <a16:creationId xmlns:a16="http://schemas.microsoft.com/office/drawing/2014/main" id="{FFA01F1B-E25C-44FD-BB70-4A8261AB4C82}"/>
            </a:ext>
          </a:extLst>
        </xdr:cNvPr>
        <xdr:cNvCxnSpPr/>
      </xdr:nvCxnSpPr>
      <xdr:spPr>
        <a:xfrm flipV="1">
          <a:off x="4114800" y="10046970"/>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162940</xdr:rowOff>
    </xdr:from>
    <xdr:ext cx="762000" cy="259045"/>
    <xdr:sp macro="" textlink="">
      <xdr:nvSpPr>
        <xdr:cNvPr id="133" name="財政構造の弾力性平均値テキスト">
          <a:extLst>
            <a:ext uri="{FF2B5EF4-FFF2-40B4-BE49-F238E27FC236}">
              <a16:creationId xmlns:a16="http://schemas.microsoft.com/office/drawing/2014/main" id="{2B99D798-A097-459E-BF1E-4BD2E87AEBC5}"/>
            </a:ext>
          </a:extLst>
        </xdr:cNvPr>
        <xdr:cNvSpPr txBox="1"/>
      </xdr:nvSpPr>
      <xdr:spPr>
        <a:xfrm>
          <a:off x="5041900" y="10278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a:extLst>
            <a:ext uri="{FF2B5EF4-FFF2-40B4-BE49-F238E27FC236}">
              <a16:creationId xmlns:a16="http://schemas.microsoft.com/office/drawing/2014/main" id="{A6BCE556-8877-4D70-9919-07A0A3A74D52}"/>
            </a:ext>
          </a:extLst>
        </xdr:cNvPr>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123553</xdr:rowOff>
    </xdr:from>
    <xdr:to>
      <xdr:col>19</xdr:col>
      <xdr:colOff>133350</xdr:colOff>
      <xdr:row>59</xdr:row>
      <xdr:rowOff>72753</xdr:rowOff>
    </xdr:to>
    <xdr:cxnSp macro="">
      <xdr:nvCxnSpPr>
        <xdr:cNvPr id="135" name="直線コネクタ 134">
          <a:extLst>
            <a:ext uri="{FF2B5EF4-FFF2-40B4-BE49-F238E27FC236}">
              <a16:creationId xmlns:a16="http://schemas.microsoft.com/office/drawing/2014/main" id="{8E5EC5D8-D249-449A-8131-3FA5A35CA2CC}"/>
            </a:ext>
          </a:extLst>
        </xdr:cNvPr>
        <xdr:cNvCxnSpPr/>
      </xdr:nvCxnSpPr>
      <xdr:spPr>
        <a:xfrm flipV="1">
          <a:off x="3225800" y="1006765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a:extLst>
            <a:ext uri="{FF2B5EF4-FFF2-40B4-BE49-F238E27FC236}">
              <a16:creationId xmlns:a16="http://schemas.microsoft.com/office/drawing/2014/main" id="{89294B45-93E9-4D9B-B3F4-477D2C298233}"/>
            </a:ext>
          </a:extLst>
        </xdr:cNvPr>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146249</xdr:rowOff>
    </xdr:from>
    <xdr:ext cx="736600" cy="259045"/>
    <xdr:sp macro="" textlink="">
      <xdr:nvSpPr>
        <xdr:cNvPr id="137" name="テキスト ボックス 136">
          <a:extLst>
            <a:ext uri="{FF2B5EF4-FFF2-40B4-BE49-F238E27FC236}">
              <a16:creationId xmlns:a16="http://schemas.microsoft.com/office/drawing/2014/main" id="{2CFB0EA4-E2AB-4A24-933E-9F385559AC10}"/>
            </a:ext>
          </a:extLst>
        </xdr:cNvPr>
        <xdr:cNvSpPr txBox="1"/>
      </xdr:nvSpPr>
      <xdr:spPr>
        <a:xfrm>
          <a:off x="3733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72753</xdr:rowOff>
    </xdr:from>
    <xdr:to>
      <xdr:col>15</xdr:col>
      <xdr:colOff>82550</xdr:colOff>
      <xdr:row>59</xdr:row>
      <xdr:rowOff>141696</xdr:rowOff>
    </xdr:to>
    <xdr:cxnSp macro="">
      <xdr:nvCxnSpPr>
        <xdr:cNvPr id="138" name="直線コネクタ 137">
          <a:extLst>
            <a:ext uri="{FF2B5EF4-FFF2-40B4-BE49-F238E27FC236}">
              <a16:creationId xmlns:a16="http://schemas.microsoft.com/office/drawing/2014/main" id="{DF1F3011-B6F2-4107-B339-F0FD841B5D91}"/>
            </a:ext>
          </a:extLst>
        </xdr:cNvPr>
        <xdr:cNvCxnSpPr/>
      </xdr:nvCxnSpPr>
      <xdr:spPr>
        <a:xfrm flipV="1">
          <a:off x="2336800" y="1018830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a:extLst>
            <a:ext uri="{FF2B5EF4-FFF2-40B4-BE49-F238E27FC236}">
              <a16:creationId xmlns:a16="http://schemas.microsoft.com/office/drawing/2014/main" id="{01349038-1459-4BB1-BB93-6926396B207A}"/>
            </a:ext>
          </a:extLst>
        </xdr:cNvPr>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112684</xdr:rowOff>
    </xdr:from>
    <xdr:ext cx="762000" cy="259045"/>
    <xdr:sp macro="" textlink="">
      <xdr:nvSpPr>
        <xdr:cNvPr id="140" name="テキスト ボックス 139">
          <a:extLst>
            <a:ext uri="{FF2B5EF4-FFF2-40B4-BE49-F238E27FC236}">
              <a16:creationId xmlns:a16="http://schemas.microsoft.com/office/drawing/2014/main" id="{3ADEDEF0-18BF-4001-9261-2EDB3837DF04}"/>
            </a:ext>
          </a:extLst>
        </xdr:cNvPr>
        <xdr:cNvSpPr txBox="1"/>
      </xdr:nvSpPr>
      <xdr:spPr>
        <a:xfrm>
          <a:off x="2844800" y="1039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134801</xdr:rowOff>
    </xdr:from>
    <xdr:to>
      <xdr:col>11</xdr:col>
      <xdr:colOff>31750</xdr:colOff>
      <xdr:row>59</xdr:row>
      <xdr:rowOff>141696</xdr:rowOff>
    </xdr:to>
    <xdr:cxnSp macro="">
      <xdr:nvCxnSpPr>
        <xdr:cNvPr id="141" name="直線コネクタ 140">
          <a:extLst>
            <a:ext uri="{FF2B5EF4-FFF2-40B4-BE49-F238E27FC236}">
              <a16:creationId xmlns:a16="http://schemas.microsoft.com/office/drawing/2014/main" id="{ABE03810-94EB-4495-AFE4-14AA79D5533D}"/>
            </a:ext>
          </a:extLst>
        </xdr:cNvPr>
        <xdr:cNvCxnSpPr/>
      </xdr:nvCxnSpPr>
      <xdr:spPr>
        <a:xfrm>
          <a:off x="1447800" y="1025035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a:extLst>
            <a:ext uri="{FF2B5EF4-FFF2-40B4-BE49-F238E27FC236}">
              <a16:creationId xmlns:a16="http://schemas.microsoft.com/office/drawing/2014/main" id="{5E91877D-A64F-4CA0-9B8F-9A7EAEB0F870}"/>
            </a:ext>
          </a:extLst>
        </xdr:cNvPr>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154050</xdr:rowOff>
    </xdr:from>
    <xdr:ext cx="762000" cy="259045"/>
    <xdr:sp macro="" textlink="">
      <xdr:nvSpPr>
        <xdr:cNvPr id="143" name="テキスト ボックス 142">
          <a:extLst>
            <a:ext uri="{FF2B5EF4-FFF2-40B4-BE49-F238E27FC236}">
              <a16:creationId xmlns:a16="http://schemas.microsoft.com/office/drawing/2014/main" id="{1C0A9295-E741-4E31-8E6B-AE712081F66B}"/>
            </a:ext>
          </a:extLst>
        </xdr:cNvPr>
        <xdr:cNvSpPr txBox="1"/>
      </xdr:nvSpPr>
      <xdr:spPr>
        <a:xfrm>
          <a:off x="1955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a:extLst>
            <a:ext uri="{FF2B5EF4-FFF2-40B4-BE49-F238E27FC236}">
              <a16:creationId xmlns:a16="http://schemas.microsoft.com/office/drawing/2014/main" id="{D21B8EEB-1E0E-421B-9F3E-B9774A3F5E25}"/>
            </a:ext>
          </a:extLst>
        </xdr:cNvPr>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129920</xdr:rowOff>
    </xdr:from>
    <xdr:ext cx="762000" cy="259045"/>
    <xdr:sp macro="" textlink="">
      <xdr:nvSpPr>
        <xdr:cNvPr id="145" name="テキスト ボックス 144">
          <a:extLst>
            <a:ext uri="{FF2B5EF4-FFF2-40B4-BE49-F238E27FC236}">
              <a16:creationId xmlns:a16="http://schemas.microsoft.com/office/drawing/2014/main" id="{93B5D193-D313-48A8-A3D7-06F62D722219}"/>
            </a:ext>
          </a:extLst>
        </xdr:cNvPr>
        <xdr:cNvSpPr txBox="1"/>
      </xdr:nvSpPr>
      <xdr:spPr>
        <a:xfrm>
          <a:off x="1066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4586DB33-3867-4209-8C40-A01AC244A8DB}"/>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F2F4A843-1FF4-404E-8E15-DCB8DEBE31E7}"/>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53CC2CE6-F851-44E9-9CAB-E5CD65820074}"/>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2FA6BC79-8473-45D5-AB69-4D0056D8DE05}"/>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7FAC49E8-E7BE-460E-BBA3-0C61CCC88B19}"/>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52070</xdr:rowOff>
    </xdr:from>
    <xdr:to>
      <xdr:col>23</xdr:col>
      <xdr:colOff>184150</xdr:colOff>
      <xdr:row>58</xdr:row>
      <xdr:rowOff>153670</xdr:rowOff>
    </xdr:to>
    <xdr:sp macro="" textlink="">
      <xdr:nvSpPr>
        <xdr:cNvPr id="151" name="楕円 150">
          <a:extLst>
            <a:ext uri="{FF2B5EF4-FFF2-40B4-BE49-F238E27FC236}">
              <a16:creationId xmlns:a16="http://schemas.microsoft.com/office/drawing/2014/main" id="{6E48ED8A-5E41-40B6-8FB8-7D05FFA099AD}"/>
            </a:ext>
          </a:extLst>
        </xdr:cNvPr>
        <xdr:cNvSpPr/>
      </xdr:nvSpPr>
      <xdr:spPr>
        <a:xfrm>
          <a:off x="49022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144797</xdr:rowOff>
    </xdr:from>
    <xdr:ext cx="762000" cy="259045"/>
    <xdr:sp macro="" textlink="">
      <xdr:nvSpPr>
        <xdr:cNvPr id="152" name="財政構造の弾力性該当値テキスト">
          <a:extLst>
            <a:ext uri="{FF2B5EF4-FFF2-40B4-BE49-F238E27FC236}">
              <a16:creationId xmlns:a16="http://schemas.microsoft.com/office/drawing/2014/main" id="{AB4C935F-F633-449A-8C0D-241C3FBE13D8}"/>
            </a:ext>
          </a:extLst>
        </xdr:cNvPr>
        <xdr:cNvSpPr txBox="1"/>
      </xdr:nvSpPr>
      <xdr:spPr>
        <a:xfrm>
          <a:off x="5041900" y="991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72753</xdr:rowOff>
    </xdr:from>
    <xdr:to>
      <xdr:col>19</xdr:col>
      <xdr:colOff>184150</xdr:colOff>
      <xdr:row>59</xdr:row>
      <xdr:rowOff>2903</xdr:rowOff>
    </xdr:to>
    <xdr:sp macro="" textlink="">
      <xdr:nvSpPr>
        <xdr:cNvPr id="153" name="楕円 152">
          <a:extLst>
            <a:ext uri="{FF2B5EF4-FFF2-40B4-BE49-F238E27FC236}">
              <a16:creationId xmlns:a16="http://schemas.microsoft.com/office/drawing/2014/main" id="{B691D910-0A14-4870-A31C-F628839C3C6F}"/>
            </a:ext>
          </a:extLst>
        </xdr:cNvPr>
        <xdr:cNvSpPr/>
      </xdr:nvSpPr>
      <xdr:spPr>
        <a:xfrm>
          <a:off x="4064000" y="1001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13080</xdr:rowOff>
    </xdr:from>
    <xdr:ext cx="736600" cy="259045"/>
    <xdr:sp macro="" textlink="">
      <xdr:nvSpPr>
        <xdr:cNvPr id="154" name="テキスト ボックス 153">
          <a:extLst>
            <a:ext uri="{FF2B5EF4-FFF2-40B4-BE49-F238E27FC236}">
              <a16:creationId xmlns:a16="http://schemas.microsoft.com/office/drawing/2014/main" id="{FDC6F226-9188-4A56-9F54-4B587043794A}"/>
            </a:ext>
          </a:extLst>
        </xdr:cNvPr>
        <xdr:cNvSpPr txBox="1"/>
      </xdr:nvSpPr>
      <xdr:spPr>
        <a:xfrm>
          <a:off x="3733800" y="9785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21953</xdr:rowOff>
    </xdr:from>
    <xdr:to>
      <xdr:col>15</xdr:col>
      <xdr:colOff>133350</xdr:colOff>
      <xdr:row>59</xdr:row>
      <xdr:rowOff>123553</xdr:rowOff>
    </xdr:to>
    <xdr:sp macro="" textlink="">
      <xdr:nvSpPr>
        <xdr:cNvPr id="155" name="楕円 154">
          <a:extLst>
            <a:ext uri="{FF2B5EF4-FFF2-40B4-BE49-F238E27FC236}">
              <a16:creationId xmlns:a16="http://schemas.microsoft.com/office/drawing/2014/main" id="{41A2A130-C78C-4F4C-9449-006986B7C9B4}"/>
            </a:ext>
          </a:extLst>
        </xdr:cNvPr>
        <xdr:cNvSpPr/>
      </xdr:nvSpPr>
      <xdr:spPr>
        <a:xfrm>
          <a:off x="31750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133730</xdr:rowOff>
    </xdr:from>
    <xdr:ext cx="762000" cy="259045"/>
    <xdr:sp macro="" textlink="">
      <xdr:nvSpPr>
        <xdr:cNvPr id="156" name="テキスト ボックス 155">
          <a:extLst>
            <a:ext uri="{FF2B5EF4-FFF2-40B4-BE49-F238E27FC236}">
              <a16:creationId xmlns:a16="http://schemas.microsoft.com/office/drawing/2014/main" id="{5DF0DEDD-86D6-4110-88FF-201DE8BF32C9}"/>
            </a:ext>
          </a:extLst>
        </xdr:cNvPr>
        <xdr:cNvSpPr txBox="1"/>
      </xdr:nvSpPr>
      <xdr:spPr>
        <a:xfrm>
          <a:off x="2844800" y="990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90896</xdr:rowOff>
    </xdr:from>
    <xdr:to>
      <xdr:col>11</xdr:col>
      <xdr:colOff>82550</xdr:colOff>
      <xdr:row>60</xdr:row>
      <xdr:rowOff>21046</xdr:rowOff>
    </xdr:to>
    <xdr:sp macro="" textlink="">
      <xdr:nvSpPr>
        <xdr:cNvPr id="157" name="楕円 156">
          <a:extLst>
            <a:ext uri="{FF2B5EF4-FFF2-40B4-BE49-F238E27FC236}">
              <a16:creationId xmlns:a16="http://schemas.microsoft.com/office/drawing/2014/main" id="{6E04F3C5-E4FE-4634-AD2F-8407E1A0F13B}"/>
            </a:ext>
          </a:extLst>
        </xdr:cNvPr>
        <xdr:cNvSpPr/>
      </xdr:nvSpPr>
      <xdr:spPr>
        <a:xfrm>
          <a:off x="2286000" y="102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31223</xdr:rowOff>
    </xdr:from>
    <xdr:ext cx="762000" cy="259045"/>
    <xdr:sp macro="" textlink="">
      <xdr:nvSpPr>
        <xdr:cNvPr id="158" name="テキスト ボックス 157">
          <a:extLst>
            <a:ext uri="{FF2B5EF4-FFF2-40B4-BE49-F238E27FC236}">
              <a16:creationId xmlns:a16="http://schemas.microsoft.com/office/drawing/2014/main" id="{4750AF6C-368B-403C-A4BD-C5E65C9FC6BC}"/>
            </a:ext>
          </a:extLst>
        </xdr:cNvPr>
        <xdr:cNvSpPr txBox="1"/>
      </xdr:nvSpPr>
      <xdr:spPr>
        <a:xfrm>
          <a:off x="1955800" y="997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84001</xdr:rowOff>
    </xdr:from>
    <xdr:to>
      <xdr:col>7</xdr:col>
      <xdr:colOff>31750</xdr:colOff>
      <xdr:row>60</xdr:row>
      <xdr:rowOff>14151</xdr:rowOff>
    </xdr:to>
    <xdr:sp macro="" textlink="">
      <xdr:nvSpPr>
        <xdr:cNvPr id="159" name="楕円 158">
          <a:extLst>
            <a:ext uri="{FF2B5EF4-FFF2-40B4-BE49-F238E27FC236}">
              <a16:creationId xmlns:a16="http://schemas.microsoft.com/office/drawing/2014/main" id="{DA5FEE0D-13FB-4D14-8C76-98F05B00DF18}"/>
            </a:ext>
          </a:extLst>
        </xdr:cNvPr>
        <xdr:cNvSpPr/>
      </xdr:nvSpPr>
      <xdr:spPr>
        <a:xfrm>
          <a:off x="1397000" y="1019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24328</xdr:rowOff>
    </xdr:from>
    <xdr:ext cx="762000" cy="259045"/>
    <xdr:sp macro="" textlink="">
      <xdr:nvSpPr>
        <xdr:cNvPr id="160" name="テキスト ボックス 159">
          <a:extLst>
            <a:ext uri="{FF2B5EF4-FFF2-40B4-BE49-F238E27FC236}">
              <a16:creationId xmlns:a16="http://schemas.microsoft.com/office/drawing/2014/main" id="{E80BECA8-B71D-4BCE-929E-26981D69552B}"/>
            </a:ext>
          </a:extLst>
        </xdr:cNvPr>
        <xdr:cNvSpPr txBox="1"/>
      </xdr:nvSpPr>
      <xdr:spPr>
        <a:xfrm>
          <a:off x="1066800" y="996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A285D1FC-2C9A-4781-8595-B72DC25F502F}"/>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11F885EF-41D3-4F06-BD6D-1E6BFA907B22}"/>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58832EC0-307A-434F-A320-613DC5A6618D}"/>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[226,785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35B95E9-BF28-4698-9D33-C933A2B623E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F4C95E73-C1FB-400B-8B39-F024542F79BD}"/>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F09D77CB-BD47-4B22-81CB-02DC6069F355}"/>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4A359CC7-78DA-4155-A21A-EDBB8F185A9C}"/>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1353766B-98CF-49EE-817B-059C3628560B}"/>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C2F27150-005B-46B8-8AA4-BB53480F370D}"/>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167A3F99-E5AE-4921-84C4-6DF9276AD262}"/>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B2E43C75-9C4F-44A9-A324-9A7452148013}"/>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FCDE54E4-3C86-441B-9535-037A0A7BA99B}"/>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282F5075-BB18-43FA-8C20-8F8AB1472826}"/>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本市は</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町村での合併のため類似する公共施設が多く、また職員数が多いことから類似団体に比べ高くなっている。</a:t>
          </a:r>
        </a:p>
        <a:p>
          <a:r>
            <a:rPr kumimoji="1" lang="ja-JP" altLang="en-US" sz="1300">
              <a:latin typeface="ＭＳ Ｐゴシック" panose="020B0600070205080204" pitchFamily="50" charset="-128"/>
              <a:ea typeface="ＭＳ Ｐゴシック" panose="020B0600070205080204" pitchFamily="50" charset="-128"/>
            </a:rPr>
            <a:t>人件費は、職員手当の増に伴い、</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ポイント上昇し、物件費はコロナ対策の関連事業の減少により、</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今後、人件費や物件費は増額が見込まれるが、公共施設等総合管理計画による公共施設の再配置等を行う中で、歳出削減に努める。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F2480FBA-05A4-491B-B968-B2C20798672A}"/>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7CBC7128-7C54-4035-8CD5-67740A924924}"/>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5CB0F1FD-174D-486C-89E2-AE0B9A5FBD02}"/>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FF0069A2-5ACB-4C3A-A629-2093AB39C9F8}"/>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DF0A56B1-F348-4002-8C9F-6BB29293AA18}"/>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F7672DD6-9112-48F5-8290-B83D139BCE8C}"/>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826985CB-B5B6-4A53-8D21-C19DD2D3EDF5}"/>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B74A6450-3739-4CA3-8E22-44FA00A7BFCD}"/>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B7D2A798-A9F2-4C8C-A1A0-41F17665C53C}"/>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FDDF47DB-E68F-4803-A584-F90CE6AF6CD9}"/>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AB81E50F-08D8-4A8C-9F2B-A7B8EAF75BDD}"/>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FD01A49F-2433-4BD3-B9C4-2CDD56CB2E5A}"/>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666187BF-8457-41D6-8625-9EC31CC0BE6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F062AC1B-90EF-4AD4-82DE-6E520E611CAD}"/>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6D3ABCF1-E7E5-4AD3-B5A0-87765C443EC7}"/>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EB48DFFF-4394-4035-B9B2-8555DEB78A47}"/>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54A025-4BA2-4514-BA4B-736650B6769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a:extLst>
            <a:ext uri="{FF2B5EF4-FFF2-40B4-BE49-F238E27FC236}">
              <a16:creationId xmlns:a16="http://schemas.microsoft.com/office/drawing/2014/main" id="{0290DBC4-1F37-4DD9-975A-0787AF8721EB}"/>
            </a:ext>
          </a:extLst>
        </xdr:cNvPr>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a:extLst>
            <a:ext uri="{FF2B5EF4-FFF2-40B4-BE49-F238E27FC236}">
              <a16:creationId xmlns:a16="http://schemas.microsoft.com/office/drawing/2014/main" id="{1AA6B662-FD21-4643-AAB2-0181C0AB2DD5}"/>
            </a:ext>
          </a:extLst>
        </xdr:cNvPr>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a:extLst>
            <a:ext uri="{FF2B5EF4-FFF2-40B4-BE49-F238E27FC236}">
              <a16:creationId xmlns:a16="http://schemas.microsoft.com/office/drawing/2014/main" id="{97BC11D1-662E-4071-BD84-288A464A04DD}"/>
            </a:ext>
          </a:extLst>
        </xdr:cNvPr>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a:extLst>
            <a:ext uri="{FF2B5EF4-FFF2-40B4-BE49-F238E27FC236}">
              <a16:creationId xmlns:a16="http://schemas.microsoft.com/office/drawing/2014/main" id="{FB629F6A-DB35-40BC-A6B8-D4ADF22F8999}"/>
            </a:ext>
          </a:extLst>
        </xdr:cNvPr>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a:extLst>
            <a:ext uri="{FF2B5EF4-FFF2-40B4-BE49-F238E27FC236}">
              <a16:creationId xmlns:a16="http://schemas.microsoft.com/office/drawing/2014/main" id="{B6EF0054-215C-4622-85BA-6898D1187D3E}"/>
            </a:ext>
          </a:extLst>
        </xdr:cNvPr>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70465</xdr:rowOff>
    </xdr:from>
    <xdr:to>
      <xdr:col>23</xdr:col>
      <xdr:colOff>133350</xdr:colOff>
      <xdr:row>82</xdr:row>
      <xdr:rowOff>75194</xdr:rowOff>
    </xdr:to>
    <xdr:cxnSp macro="">
      <xdr:nvCxnSpPr>
        <xdr:cNvPr id="196" name="直線コネクタ 195">
          <a:extLst>
            <a:ext uri="{FF2B5EF4-FFF2-40B4-BE49-F238E27FC236}">
              <a16:creationId xmlns:a16="http://schemas.microsoft.com/office/drawing/2014/main" id="{9DCFF476-01BE-42BF-A78D-48B2C195C023}"/>
            </a:ext>
          </a:extLst>
        </xdr:cNvPr>
        <xdr:cNvCxnSpPr/>
      </xdr:nvCxnSpPr>
      <xdr:spPr>
        <a:xfrm>
          <a:off x="4114800" y="14129365"/>
          <a:ext cx="838200" cy="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17866</xdr:rowOff>
    </xdr:from>
    <xdr:ext cx="762000" cy="259045"/>
    <xdr:sp macro="" textlink="">
      <xdr:nvSpPr>
        <xdr:cNvPr id="197" name="人件費・物件費等の状況平均値テキスト">
          <a:extLst>
            <a:ext uri="{FF2B5EF4-FFF2-40B4-BE49-F238E27FC236}">
              <a16:creationId xmlns:a16="http://schemas.microsoft.com/office/drawing/2014/main" id="{4CD5A3D9-66E1-4BDD-96CF-281BB9F682AF}"/>
            </a:ext>
          </a:extLst>
        </xdr:cNvPr>
        <xdr:cNvSpPr txBox="1"/>
      </xdr:nvSpPr>
      <xdr:spPr>
        <a:xfrm>
          <a:off x="5041900" y="1390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a:extLst>
            <a:ext uri="{FF2B5EF4-FFF2-40B4-BE49-F238E27FC236}">
              <a16:creationId xmlns:a16="http://schemas.microsoft.com/office/drawing/2014/main" id="{89FA443B-DB4C-47A4-920A-ABE3A35987A5}"/>
            </a:ext>
          </a:extLst>
        </xdr:cNvPr>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43298</xdr:rowOff>
    </xdr:from>
    <xdr:to>
      <xdr:col>19</xdr:col>
      <xdr:colOff>133350</xdr:colOff>
      <xdr:row>82</xdr:row>
      <xdr:rowOff>70465</xdr:rowOff>
    </xdr:to>
    <xdr:cxnSp macro="">
      <xdr:nvCxnSpPr>
        <xdr:cNvPr id="199" name="直線コネクタ 198">
          <a:extLst>
            <a:ext uri="{FF2B5EF4-FFF2-40B4-BE49-F238E27FC236}">
              <a16:creationId xmlns:a16="http://schemas.microsoft.com/office/drawing/2014/main" id="{A811E98F-DC8B-4E1A-8361-07602362F8C2}"/>
            </a:ext>
          </a:extLst>
        </xdr:cNvPr>
        <xdr:cNvCxnSpPr/>
      </xdr:nvCxnSpPr>
      <xdr:spPr>
        <a:xfrm>
          <a:off x="3225800" y="14102198"/>
          <a:ext cx="889000" cy="2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a:extLst>
            <a:ext uri="{FF2B5EF4-FFF2-40B4-BE49-F238E27FC236}">
              <a16:creationId xmlns:a16="http://schemas.microsoft.com/office/drawing/2014/main" id="{06CD7273-6EFC-4C67-B0A9-AF43896FC26E}"/>
            </a:ext>
          </a:extLst>
        </xdr:cNvPr>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101582</xdr:rowOff>
    </xdr:from>
    <xdr:ext cx="736600" cy="259045"/>
    <xdr:sp macro="" textlink="">
      <xdr:nvSpPr>
        <xdr:cNvPr id="201" name="テキスト ボックス 200">
          <a:extLst>
            <a:ext uri="{FF2B5EF4-FFF2-40B4-BE49-F238E27FC236}">
              <a16:creationId xmlns:a16="http://schemas.microsoft.com/office/drawing/2014/main" id="{8EAE03A9-7A88-404D-A338-4A2A7F429FB5}"/>
            </a:ext>
          </a:extLst>
        </xdr:cNvPr>
        <xdr:cNvSpPr txBox="1"/>
      </xdr:nvSpPr>
      <xdr:spPr>
        <a:xfrm>
          <a:off x="3733800" y="13817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5271</xdr:rowOff>
    </xdr:from>
    <xdr:to>
      <xdr:col>15</xdr:col>
      <xdr:colOff>82550</xdr:colOff>
      <xdr:row>82</xdr:row>
      <xdr:rowOff>43298</xdr:rowOff>
    </xdr:to>
    <xdr:cxnSp macro="">
      <xdr:nvCxnSpPr>
        <xdr:cNvPr id="202" name="直線コネクタ 201">
          <a:extLst>
            <a:ext uri="{FF2B5EF4-FFF2-40B4-BE49-F238E27FC236}">
              <a16:creationId xmlns:a16="http://schemas.microsoft.com/office/drawing/2014/main" id="{F3E075FA-33AA-4C8C-B312-7CBD0E53929A}"/>
            </a:ext>
          </a:extLst>
        </xdr:cNvPr>
        <xdr:cNvCxnSpPr/>
      </xdr:nvCxnSpPr>
      <xdr:spPr>
        <a:xfrm>
          <a:off x="2336800" y="14064171"/>
          <a:ext cx="889000" cy="3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a:extLst>
            <a:ext uri="{FF2B5EF4-FFF2-40B4-BE49-F238E27FC236}">
              <a16:creationId xmlns:a16="http://schemas.microsoft.com/office/drawing/2014/main" id="{92B8AE70-934E-47AC-8BB7-94E70F05CF41}"/>
            </a:ext>
          </a:extLst>
        </xdr:cNvPr>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81455</xdr:rowOff>
    </xdr:from>
    <xdr:ext cx="762000" cy="259045"/>
    <xdr:sp macro="" textlink="">
      <xdr:nvSpPr>
        <xdr:cNvPr id="204" name="テキスト ボックス 203">
          <a:extLst>
            <a:ext uri="{FF2B5EF4-FFF2-40B4-BE49-F238E27FC236}">
              <a16:creationId xmlns:a16="http://schemas.microsoft.com/office/drawing/2014/main" id="{CB93AFF5-E1BD-47D5-BB78-CE3E6C990716}"/>
            </a:ext>
          </a:extLst>
        </xdr:cNvPr>
        <xdr:cNvSpPr txBox="1"/>
      </xdr:nvSpPr>
      <xdr:spPr>
        <a:xfrm>
          <a:off x="2844800" y="1379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1828</xdr:rowOff>
    </xdr:from>
    <xdr:to>
      <xdr:col>11</xdr:col>
      <xdr:colOff>31750</xdr:colOff>
      <xdr:row>82</xdr:row>
      <xdr:rowOff>5271</xdr:rowOff>
    </xdr:to>
    <xdr:cxnSp macro="">
      <xdr:nvCxnSpPr>
        <xdr:cNvPr id="205" name="直線コネクタ 204">
          <a:extLst>
            <a:ext uri="{FF2B5EF4-FFF2-40B4-BE49-F238E27FC236}">
              <a16:creationId xmlns:a16="http://schemas.microsoft.com/office/drawing/2014/main" id="{0E700DA8-735F-468C-8AD0-3E1ED853EA4F}"/>
            </a:ext>
          </a:extLst>
        </xdr:cNvPr>
        <xdr:cNvCxnSpPr/>
      </xdr:nvCxnSpPr>
      <xdr:spPr>
        <a:xfrm>
          <a:off x="1447800" y="14060728"/>
          <a:ext cx="889000" cy="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a:extLst>
            <a:ext uri="{FF2B5EF4-FFF2-40B4-BE49-F238E27FC236}">
              <a16:creationId xmlns:a16="http://schemas.microsoft.com/office/drawing/2014/main" id="{96631866-E62A-4ED6-AAA8-9F7299B617D6}"/>
            </a:ext>
          </a:extLst>
        </xdr:cNvPr>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53342</xdr:rowOff>
    </xdr:from>
    <xdr:ext cx="762000" cy="259045"/>
    <xdr:sp macro="" textlink="">
      <xdr:nvSpPr>
        <xdr:cNvPr id="207" name="テキスト ボックス 206">
          <a:extLst>
            <a:ext uri="{FF2B5EF4-FFF2-40B4-BE49-F238E27FC236}">
              <a16:creationId xmlns:a16="http://schemas.microsoft.com/office/drawing/2014/main" id="{0DFD5ADB-2C15-43E6-8B9C-954BECEDE200}"/>
            </a:ext>
          </a:extLst>
        </xdr:cNvPr>
        <xdr:cNvSpPr txBox="1"/>
      </xdr:nvSpPr>
      <xdr:spPr>
        <a:xfrm>
          <a:off x="1955800" y="1376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a:extLst>
            <a:ext uri="{FF2B5EF4-FFF2-40B4-BE49-F238E27FC236}">
              <a16:creationId xmlns:a16="http://schemas.microsoft.com/office/drawing/2014/main" id="{FF057297-A1E0-4717-94E9-C4D2DF16D71F}"/>
            </a:ext>
          </a:extLst>
        </xdr:cNvPr>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42446</xdr:rowOff>
    </xdr:from>
    <xdr:ext cx="762000" cy="259045"/>
    <xdr:sp macro="" textlink="">
      <xdr:nvSpPr>
        <xdr:cNvPr id="209" name="テキスト ボックス 208">
          <a:extLst>
            <a:ext uri="{FF2B5EF4-FFF2-40B4-BE49-F238E27FC236}">
              <a16:creationId xmlns:a16="http://schemas.microsoft.com/office/drawing/2014/main" id="{E40B72A9-DCE0-441F-9506-196320C19B93}"/>
            </a:ext>
          </a:extLst>
        </xdr:cNvPr>
        <xdr:cNvSpPr txBox="1"/>
      </xdr:nvSpPr>
      <xdr:spPr>
        <a:xfrm>
          <a:off x="1066800" y="1375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E4C56C65-AB40-4B8D-A2DD-9C63C87477DA}"/>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39063752-806E-49CE-9D76-F663A0072A2B}"/>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2932865B-CC05-4295-BF15-9FFBF6D6A1DC}"/>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6AD8CDB1-9290-4DAD-8117-9FDA905ECA32}"/>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E4123317-8790-442D-9070-A74583126077}"/>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24394</xdr:rowOff>
    </xdr:from>
    <xdr:to>
      <xdr:col>23</xdr:col>
      <xdr:colOff>184150</xdr:colOff>
      <xdr:row>82</xdr:row>
      <xdr:rowOff>125994</xdr:rowOff>
    </xdr:to>
    <xdr:sp macro="" textlink="">
      <xdr:nvSpPr>
        <xdr:cNvPr id="215" name="楕円 214">
          <a:extLst>
            <a:ext uri="{FF2B5EF4-FFF2-40B4-BE49-F238E27FC236}">
              <a16:creationId xmlns:a16="http://schemas.microsoft.com/office/drawing/2014/main" id="{C39A1CDF-1B7E-40AC-83DB-4946A5A310FC}"/>
            </a:ext>
          </a:extLst>
        </xdr:cNvPr>
        <xdr:cNvSpPr/>
      </xdr:nvSpPr>
      <xdr:spPr>
        <a:xfrm>
          <a:off x="4902200" y="1408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167921</xdr:rowOff>
    </xdr:from>
    <xdr:ext cx="762000" cy="259045"/>
    <xdr:sp macro="" textlink="">
      <xdr:nvSpPr>
        <xdr:cNvPr id="216" name="人件費・物件費等の状況該当値テキスト">
          <a:extLst>
            <a:ext uri="{FF2B5EF4-FFF2-40B4-BE49-F238E27FC236}">
              <a16:creationId xmlns:a16="http://schemas.microsoft.com/office/drawing/2014/main" id="{672BB1A7-8991-48B3-A929-0670BC680F9C}"/>
            </a:ext>
          </a:extLst>
        </xdr:cNvPr>
        <xdr:cNvSpPr txBox="1"/>
      </xdr:nvSpPr>
      <xdr:spPr>
        <a:xfrm>
          <a:off x="5041900" y="14055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19665</xdr:rowOff>
    </xdr:from>
    <xdr:to>
      <xdr:col>19</xdr:col>
      <xdr:colOff>184150</xdr:colOff>
      <xdr:row>82</xdr:row>
      <xdr:rowOff>121265</xdr:rowOff>
    </xdr:to>
    <xdr:sp macro="" textlink="">
      <xdr:nvSpPr>
        <xdr:cNvPr id="217" name="楕円 216">
          <a:extLst>
            <a:ext uri="{FF2B5EF4-FFF2-40B4-BE49-F238E27FC236}">
              <a16:creationId xmlns:a16="http://schemas.microsoft.com/office/drawing/2014/main" id="{5A688162-25BF-4F73-BCC5-5DBB0E1F09E5}"/>
            </a:ext>
          </a:extLst>
        </xdr:cNvPr>
        <xdr:cNvSpPr/>
      </xdr:nvSpPr>
      <xdr:spPr>
        <a:xfrm>
          <a:off x="4064000" y="1407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106042</xdr:rowOff>
    </xdr:from>
    <xdr:ext cx="736600" cy="259045"/>
    <xdr:sp macro="" textlink="">
      <xdr:nvSpPr>
        <xdr:cNvPr id="218" name="テキスト ボックス 217">
          <a:extLst>
            <a:ext uri="{FF2B5EF4-FFF2-40B4-BE49-F238E27FC236}">
              <a16:creationId xmlns:a16="http://schemas.microsoft.com/office/drawing/2014/main" id="{F27DE17B-6652-4541-9641-D88F9475D215}"/>
            </a:ext>
          </a:extLst>
        </xdr:cNvPr>
        <xdr:cNvSpPr txBox="1"/>
      </xdr:nvSpPr>
      <xdr:spPr>
        <a:xfrm>
          <a:off x="3733800" y="14164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163948</xdr:rowOff>
    </xdr:from>
    <xdr:to>
      <xdr:col>15</xdr:col>
      <xdr:colOff>133350</xdr:colOff>
      <xdr:row>82</xdr:row>
      <xdr:rowOff>94098</xdr:rowOff>
    </xdr:to>
    <xdr:sp macro="" textlink="">
      <xdr:nvSpPr>
        <xdr:cNvPr id="219" name="楕円 218">
          <a:extLst>
            <a:ext uri="{FF2B5EF4-FFF2-40B4-BE49-F238E27FC236}">
              <a16:creationId xmlns:a16="http://schemas.microsoft.com/office/drawing/2014/main" id="{ADF330FB-CFA2-4A69-9608-4E39F3784230}"/>
            </a:ext>
          </a:extLst>
        </xdr:cNvPr>
        <xdr:cNvSpPr/>
      </xdr:nvSpPr>
      <xdr:spPr>
        <a:xfrm>
          <a:off x="3175000" y="1405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78875</xdr:rowOff>
    </xdr:from>
    <xdr:ext cx="762000" cy="259045"/>
    <xdr:sp macro="" textlink="">
      <xdr:nvSpPr>
        <xdr:cNvPr id="220" name="テキスト ボックス 219">
          <a:extLst>
            <a:ext uri="{FF2B5EF4-FFF2-40B4-BE49-F238E27FC236}">
              <a16:creationId xmlns:a16="http://schemas.microsoft.com/office/drawing/2014/main" id="{4AA2D33E-C31B-4615-B64C-DBD9D6650655}"/>
            </a:ext>
          </a:extLst>
        </xdr:cNvPr>
        <xdr:cNvSpPr txBox="1"/>
      </xdr:nvSpPr>
      <xdr:spPr>
        <a:xfrm>
          <a:off x="2844800" y="14137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125921</xdr:rowOff>
    </xdr:from>
    <xdr:to>
      <xdr:col>11</xdr:col>
      <xdr:colOff>82550</xdr:colOff>
      <xdr:row>82</xdr:row>
      <xdr:rowOff>56071</xdr:rowOff>
    </xdr:to>
    <xdr:sp macro="" textlink="">
      <xdr:nvSpPr>
        <xdr:cNvPr id="221" name="楕円 220">
          <a:extLst>
            <a:ext uri="{FF2B5EF4-FFF2-40B4-BE49-F238E27FC236}">
              <a16:creationId xmlns:a16="http://schemas.microsoft.com/office/drawing/2014/main" id="{BC8D5AF2-CCB9-49CD-B5B8-00142741E72B}"/>
            </a:ext>
          </a:extLst>
        </xdr:cNvPr>
        <xdr:cNvSpPr/>
      </xdr:nvSpPr>
      <xdr:spPr>
        <a:xfrm>
          <a:off x="2286000" y="1401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40848</xdr:rowOff>
    </xdr:from>
    <xdr:ext cx="762000" cy="259045"/>
    <xdr:sp macro="" textlink="">
      <xdr:nvSpPr>
        <xdr:cNvPr id="222" name="テキスト ボックス 221">
          <a:extLst>
            <a:ext uri="{FF2B5EF4-FFF2-40B4-BE49-F238E27FC236}">
              <a16:creationId xmlns:a16="http://schemas.microsoft.com/office/drawing/2014/main" id="{34560157-E19C-4B8A-AF05-C1C2DD127568}"/>
            </a:ext>
          </a:extLst>
        </xdr:cNvPr>
        <xdr:cNvSpPr txBox="1"/>
      </xdr:nvSpPr>
      <xdr:spPr>
        <a:xfrm>
          <a:off x="1955800" y="14099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122478</xdr:rowOff>
    </xdr:from>
    <xdr:to>
      <xdr:col>7</xdr:col>
      <xdr:colOff>31750</xdr:colOff>
      <xdr:row>82</xdr:row>
      <xdr:rowOff>52628</xdr:rowOff>
    </xdr:to>
    <xdr:sp macro="" textlink="">
      <xdr:nvSpPr>
        <xdr:cNvPr id="223" name="楕円 222">
          <a:extLst>
            <a:ext uri="{FF2B5EF4-FFF2-40B4-BE49-F238E27FC236}">
              <a16:creationId xmlns:a16="http://schemas.microsoft.com/office/drawing/2014/main" id="{045A85FD-2882-4033-8310-6CC58573C3AA}"/>
            </a:ext>
          </a:extLst>
        </xdr:cNvPr>
        <xdr:cNvSpPr/>
      </xdr:nvSpPr>
      <xdr:spPr>
        <a:xfrm>
          <a:off x="1397000" y="1400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37405</xdr:rowOff>
    </xdr:from>
    <xdr:ext cx="762000" cy="259045"/>
    <xdr:sp macro="" textlink="">
      <xdr:nvSpPr>
        <xdr:cNvPr id="224" name="テキスト ボックス 223">
          <a:extLst>
            <a:ext uri="{FF2B5EF4-FFF2-40B4-BE49-F238E27FC236}">
              <a16:creationId xmlns:a16="http://schemas.microsoft.com/office/drawing/2014/main" id="{A23122D4-449D-4021-BBB6-E8D5F6B0812D}"/>
            </a:ext>
          </a:extLst>
        </xdr:cNvPr>
        <xdr:cNvSpPr txBox="1"/>
      </xdr:nvSpPr>
      <xdr:spPr>
        <a:xfrm>
          <a:off x="1066800" y="1409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6009DBA2-8E63-443C-82FD-DBA9429D0201}"/>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FBADB168-BB81-477F-A242-D4A5ECB7583E}"/>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29D2F21F-3CC9-4877-95D7-E1BCE91BA53E}"/>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ED0BB9ED-9DD0-40F5-8A76-CE86E8207B59}"/>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480A5126-B8A3-4D1F-BCDF-12B18D182E1E}"/>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A0AAEABE-10BD-4A34-8E66-760212A0B41B}"/>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1EAB51A6-C9CF-4809-9B4C-51E9CC7C7FA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391F9879-7735-4D4C-A80F-C2F39CA540B8}"/>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35502E5E-E9A2-4DAF-A0FF-0B2A731D0E3A}"/>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77B065D0-9098-4420-9A96-075D609C98CB}"/>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DF92B2B1-B09C-4382-8221-17A738F654C6}"/>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EFDB8172-A32D-46CD-AE20-F27782186BFB}"/>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A228089A-71FB-44D9-9803-5A1CF4E86C4E}"/>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類似団体を上回っている状況が続いているため、平成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年度から導入した人事評価制度を活用し、一層の給与適正化を図る。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D791DEF9-4F14-40B4-8C63-158178482BA9}"/>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23021D81-BBC7-441E-99BF-F33D6961E24A}"/>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A9548413-523A-49B7-B56C-450BC5B3631F}"/>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3D25CECF-B142-4BC3-A91E-E0C4FB5F137B}"/>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801D8533-F65C-450F-A9FB-E0C9148D174A}"/>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5BAF66DD-26F9-4D6B-8781-3CF94BF1246B}"/>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7A8B612A-D5B3-40BA-A0B8-0EA906EC736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12CBEE61-7BC6-4658-B55A-C45CAE5AA102}"/>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F5076613-5801-44A3-8C42-031FB0B18025}"/>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AA42F8B1-C052-4EB8-8124-F60F6ED83BD9}"/>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6E7AB578-78F9-422B-8B77-47448DE78FBC}"/>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177A8C87-B272-4DA9-9ACB-8AD6B38E74F4}"/>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833EBEBC-2112-4424-A3FF-92947D9648CA}"/>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DE641763-420A-4875-9523-8D48B1654EC3}"/>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4AFEB22E-829A-4452-AA0C-DF60165A9D5D}"/>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a:extLst>
            <a:ext uri="{FF2B5EF4-FFF2-40B4-BE49-F238E27FC236}">
              <a16:creationId xmlns:a16="http://schemas.microsoft.com/office/drawing/2014/main" id="{18B5C739-B1D3-4DFA-807E-604055491647}"/>
            </a:ext>
          </a:extLst>
        </xdr:cNvPr>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a:extLst>
            <a:ext uri="{FF2B5EF4-FFF2-40B4-BE49-F238E27FC236}">
              <a16:creationId xmlns:a16="http://schemas.microsoft.com/office/drawing/2014/main" id="{AEE46060-AE40-49A1-8EB6-E73A345B058A}"/>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a:extLst>
            <a:ext uri="{FF2B5EF4-FFF2-40B4-BE49-F238E27FC236}">
              <a16:creationId xmlns:a16="http://schemas.microsoft.com/office/drawing/2014/main" id="{6177CB93-6B2C-404C-98D7-6AB8CF74F01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a:extLst>
            <a:ext uri="{FF2B5EF4-FFF2-40B4-BE49-F238E27FC236}">
              <a16:creationId xmlns:a16="http://schemas.microsoft.com/office/drawing/2014/main" id="{B7918B57-D5DE-41DB-8537-F2B82294AD5D}"/>
            </a:ext>
          </a:extLst>
        </xdr:cNvPr>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a:extLst>
            <a:ext uri="{FF2B5EF4-FFF2-40B4-BE49-F238E27FC236}">
              <a16:creationId xmlns:a16="http://schemas.microsoft.com/office/drawing/2014/main" id="{2C281DD9-D420-4ED5-B8CA-2E1A55676E8A}"/>
            </a:ext>
          </a:extLst>
        </xdr:cNvPr>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104422</xdr:rowOff>
    </xdr:to>
    <xdr:cxnSp macro="">
      <xdr:nvCxnSpPr>
        <xdr:cNvPr id="258" name="直線コネクタ 257">
          <a:extLst>
            <a:ext uri="{FF2B5EF4-FFF2-40B4-BE49-F238E27FC236}">
              <a16:creationId xmlns:a16="http://schemas.microsoft.com/office/drawing/2014/main" id="{624CA0A1-2D6B-451D-8C64-6D102959E11A}"/>
            </a:ext>
          </a:extLst>
        </xdr:cNvPr>
        <xdr:cNvCxnSpPr/>
      </xdr:nvCxnSpPr>
      <xdr:spPr>
        <a:xfrm flipV="1">
          <a:off x="16179800" y="14966950"/>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13705</xdr:rowOff>
    </xdr:from>
    <xdr:ext cx="762000" cy="259045"/>
    <xdr:sp macro="" textlink="">
      <xdr:nvSpPr>
        <xdr:cNvPr id="259" name="給与水準   （国との比較）平均値テキスト">
          <a:extLst>
            <a:ext uri="{FF2B5EF4-FFF2-40B4-BE49-F238E27FC236}">
              <a16:creationId xmlns:a16="http://schemas.microsoft.com/office/drawing/2014/main" id="{95FD7AFA-DDA3-4D0B-B61E-7EA284FB619E}"/>
            </a:ext>
          </a:extLst>
        </xdr:cNvPr>
        <xdr:cNvSpPr txBox="1"/>
      </xdr:nvSpPr>
      <xdr:spPr>
        <a:xfrm>
          <a:off x="17106900" y="14586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a:extLst>
            <a:ext uri="{FF2B5EF4-FFF2-40B4-BE49-F238E27FC236}">
              <a16:creationId xmlns:a16="http://schemas.microsoft.com/office/drawing/2014/main" id="{14F78377-18F0-4EC1-ADDD-A1EF6A22798E}"/>
            </a:ext>
          </a:extLst>
        </xdr:cNvPr>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104422</xdr:rowOff>
    </xdr:from>
    <xdr:to>
      <xdr:col>77</xdr:col>
      <xdr:colOff>44450</xdr:colOff>
      <xdr:row>87</xdr:row>
      <xdr:rowOff>104422</xdr:rowOff>
    </xdr:to>
    <xdr:cxnSp macro="">
      <xdr:nvCxnSpPr>
        <xdr:cNvPr id="261" name="直線コネクタ 260">
          <a:extLst>
            <a:ext uri="{FF2B5EF4-FFF2-40B4-BE49-F238E27FC236}">
              <a16:creationId xmlns:a16="http://schemas.microsoft.com/office/drawing/2014/main" id="{1850938D-E095-42C5-9505-0F819BFF31FB}"/>
            </a:ext>
          </a:extLst>
        </xdr:cNvPr>
        <xdr:cNvCxnSpPr/>
      </xdr:nvCxnSpPr>
      <xdr:spPr>
        <a:xfrm>
          <a:off x="15290800" y="1502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a:extLst>
            <a:ext uri="{FF2B5EF4-FFF2-40B4-BE49-F238E27FC236}">
              <a16:creationId xmlns:a16="http://schemas.microsoft.com/office/drawing/2014/main" id="{8B66FEC3-9AD5-4B9E-AD6F-BDE21737361C}"/>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3" name="テキスト ボックス 262">
          <a:extLst>
            <a:ext uri="{FF2B5EF4-FFF2-40B4-BE49-F238E27FC236}">
              <a16:creationId xmlns:a16="http://schemas.microsoft.com/office/drawing/2014/main" id="{2EC081AC-0505-446D-980F-647806997098}"/>
            </a:ext>
          </a:extLst>
        </xdr:cNvPr>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23989</xdr:rowOff>
    </xdr:from>
    <xdr:to>
      <xdr:col>72</xdr:col>
      <xdr:colOff>203200</xdr:colOff>
      <xdr:row>87</xdr:row>
      <xdr:rowOff>104422</xdr:rowOff>
    </xdr:to>
    <xdr:cxnSp macro="">
      <xdr:nvCxnSpPr>
        <xdr:cNvPr id="264" name="直線コネクタ 263">
          <a:extLst>
            <a:ext uri="{FF2B5EF4-FFF2-40B4-BE49-F238E27FC236}">
              <a16:creationId xmlns:a16="http://schemas.microsoft.com/office/drawing/2014/main" id="{B1A49B19-C2DB-4C1D-A2B4-61EA32E868AF}"/>
            </a:ext>
          </a:extLst>
        </xdr:cNvPr>
        <xdr:cNvCxnSpPr/>
      </xdr:nvCxnSpPr>
      <xdr:spPr>
        <a:xfrm>
          <a:off x="14401800" y="1494013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a:extLst>
            <a:ext uri="{FF2B5EF4-FFF2-40B4-BE49-F238E27FC236}">
              <a16:creationId xmlns:a16="http://schemas.microsoft.com/office/drawing/2014/main" id="{4807C4D3-EBCD-4412-B89F-481CA322BD8B}"/>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6" name="テキスト ボックス 265">
          <a:extLst>
            <a:ext uri="{FF2B5EF4-FFF2-40B4-BE49-F238E27FC236}">
              <a16:creationId xmlns:a16="http://schemas.microsoft.com/office/drawing/2014/main" id="{77EFF2A7-7D37-4983-BA3C-3A6DBAEFFA06}"/>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23989</xdr:rowOff>
    </xdr:from>
    <xdr:to>
      <xdr:col>68</xdr:col>
      <xdr:colOff>152400</xdr:colOff>
      <xdr:row>87</xdr:row>
      <xdr:rowOff>64205</xdr:rowOff>
    </xdr:to>
    <xdr:cxnSp macro="">
      <xdr:nvCxnSpPr>
        <xdr:cNvPr id="267" name="直線コネクタ 266">
          <a:extLst>
            <a:ext uri="{FF2B5EF4-FFF2-40B4-BE49-F238E27FC236}">
              <a16:creationId xmlns:a16="http://schemas.microsoft.com/office/drawing/2014/main" id="{0AED18CB-263F-42EA-A2B7-E332859A3E73}"/>
            </a:ext>
          </a:extLst>
        </xdr:cNvPr>
        <xdr:cNvCxnSpPr/>
      </xdr:nvCxnSpPr>
      <xdr:spPr>
        <a:xfrm flipV="1">
          <a:off x="13512800" y="1494013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a:extLst>
            <a:ext uri="{FF2B5EF4-FFF2-40B4-BE49-F238E27FC236}">
              <a16:creationId xmlns:a16="http://schemas.microsoft.com/office/drawing/2014/main" id="{7A99A4FA-9C49-4FFF-BD67-074DBB03042B}"/>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9" name="テキスト ボックス 268">
          <a:extLst>
            <a:ext uri="{FF2B5EF4-FFF2-40B4-BE49-F238E27FC236}">
              <a16:creationId xmlns:a16="http://schemas.microsoft.com/office/drawing/2014/main" id="{EB2FA411-355B-4BA1-B3D7-A5C004086A14}"/>
            </a:ext>
          </a:extLst>
        </xdr:cNvPr>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a:extLst>
            <a:ext uri="{FF2B5EF4-FFF2-40B4-BE49-F238E27FC236}">
              <a16:creationId xmlns:a16="http://schemas.microsoft.com/office/drawing/2014/main" id="{29732DAC-9DAF-4C48-A99D-274CA92E74E7}"/>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71" name="テキスト ボックス 270">
          <a:extLst>
            <a:ext uri="{FF2B5EF4-FFF2-40B4-BE49-F238E27FC236}">
              <a16:creationId xmlns:a16="http://schemas.microsoft.com/office/drawing/2014/main" id="{0721ED94-1F73-4430-8460-873DAB70F145}"/>
            </a:ext>
          </a:extLst>
        </xdr:cNvPr>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9142B7DF-2E58-4CDD-8954-B10714B12A67}"/>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6E045B0D-A4C7-44D6-8236-7CE0BCF09BBB}"/>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EC533D5E-B001-44BC-8F41-4EF490069A23}"/>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D583FD88-8F74-4EF0-882C-C9293AD59DFA}"/>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1CEA4E1F-2D2A-4F87-8C0C-5C2F95F21553}"/>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7" name="楕円 276">
          <a:extLst>
            <a:ext uri="{FF2B5EF4-FFF2-40B4-BE49-F238E27FC236}">
              <a16:creationId xmlns:a16="http://schemas.microsoft.com/office/drawing/2014/main" id="{39FB501A-86F5-4EBE-B998-B674E5D8B570}"/>
            </a:ext>
          </a:extLst>
        </xdr:cNvPr>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8" name="給与水準   （国との比較）該当値テキスト">
          <a:extLst>
            <a:ext uri="{FF2B5EF4-FFF2-40B4-BE49-F238E27FC236}">
              <a16:creationId xmlns:a16="http://schemas.microsoft.com/office/drawing/2014/main" id="{A6976546-7773-43A5-88EE-A03E39283F39}"/>
            </a:ext>
          </a:extLst>
        </xdr:cNvPr>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53622</xdr:rowOff>
    </xdr:from>
    <xdr:to>
      <xdr:col>77</xdr:col>
      <xdr:colOff>95250</xdr:colOff>
      <xdr:row>87</xdr:row>
      <xdr:rowOff>155222</xdr:rowOff>
    </xdr:to>
    <xdr:sp macro="" textlink="">
      <xdr:nvSpPr>
        <xdr:cNvPr id="279" name="楕円 278">
          <a:extLst>
            <a:ext uri="{FF2B5EF4-FFF2-40B4-BE49-F238E27FC236}">
              <a16:creationId xmlns:a16="http://schemas.microsoft.com/office/drawing/2014/main" id="{69FC7D89-55C3-4B7D-9C2D-332EC5574F93}"/>
            </a:ext>
          </a:extLst>
        </xdr:cNvPr>
        <xdr:cNvSpPr/>
      </xdr:nvSpPr>
      <xdr:spPr>
        <a:xfrm>
          <a:off x="16129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139999</xdr:rowOff>
    </xdr:from>
    <xdr:ext cx="736600" cy="259045"/>
    <xdr:sp macro="" textlink="">
      <xdr:nvSpPr>
        <xdr:cNvPr id="280" name="テキスト ボックス 279">
          <a:extLst>
            <a:ext uri="{FF2B5EF4-FFF2-40B4-BE49-F238E27FC236}">
              <a16:creationId xmlns:a16="http://schemas.microsoft.com/office/drawing/2014/main" id="{649FDCB0-84FA-485D-94BD-610DC721256E}"/>
            </a:ext>
          </a:extLst>
        </xdr:cNvPr>
        <xdr:cNvSpPr txBox="1"/>
      </xdr:nvSpPr>
      <xdr:spPr>
        <a:xfrm>
          <a:off x="15798800" y="1505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53622</xdr:rowOff>
    </xdr:from>
    <xdr:to>
      <xdr:col>73</xdr:col>
      <xdr:colOff>44450</xdr:colOff>
      <xdr:row>87</xdr:row>
      <xdr:rowOff>155222</xdr:rowOff>
    </xdr:to>
    <xdr:sp macro="" textlink="">
      <xdr:nvSpPr>
        <xdr:cNvPr id="281" name="楕円 280">
          <a:extLst>
            <a:ext uri="{FF2B5EF4-FFF2-40B4-BE49-F238E27FC236}">
              <a16:creationId xmlns:a16="http://schemas.microsoft.com/office/drawing/2014/main" id="{AA2B4B5E-766F-410C-99C8-F9BE0074E7F0}"/>
            </a:ext>
          </a:extLst>
        </xdr:cNvPr>
        <xdr:cNvSpPr/>
      </xdr:nvSpPr>
      <xdr:spPr>
        <a:xfrm>
          <a:off x="15240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139999</xdr:rowOff>
    </xdr:from>
    <xdr:ext cx="762000" cy="259045"/>
    <xdr:sp macro="" textlink="">
      <xdr:nvSpPr>
        <xdr:cNvPr id="282" name="テキスト ボックス 281">
          <a:extLst>
            <a:ext uri="{FF2B5EF4-FFF2-40B4-BE49-F238E27FC236}">
              <a16:creationId xmlns:a16="http://schemas.microsoft.com/office/drawing/2014/main" id="{759C6A75-C48D-4EB0-AF92-8A38891001BF}"/>
            </a:ext>
          </a:extLst>
        </xdr:cNvPr>
        <xdr:cNvSpPr txBox="1"/>
      </xdr:nvSpPr>
      <xdr:spPr>
        <a:xfrm>
          <a:off x="14909800" y="1505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144639</xdr:rowOff>
    </xdr:from>
    <xdr:to>
      <xdr:col>68</xdr:col>
      <xdr:colOff>203200</xdr:colOff>
      <xdr:row>87</xdr:row>
      <xdr:rowOff>74789</xdr:rowOff>
    </xdr:to>
    <xdr:sp macro="" textlink="">
      <xdr:nvSpPr>
        <xdr:cNvPr id="283" name="楕円 282">
          <a:extLst>
            <a:ext uri="{FF2B5EF4-FFF2-40B4-BE49-F238E27FC236}">
              <a16:creationId xmlns:a16="http://schemas.microsoft.com/office/drawing/2014/main" id="{04B5544B-5923-4F2E-ADAA-644464A1356D}"/>
            </a:ext>
          </a:extLst>
        </xdr:cNvPr>
        <xdr:cNvSpPr/>
      </xdr:nvSpPr>
      <xdr:spPr>
        <a:xfrm>
          <a:off x="14351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59566</xdr:rowOff>
    </xdr:from>
    <xdr:ext cx="762000" cy="259045"/>
    <xdr:sp macro="" textlink="">
      <xdr:nvSpPr>
        <xdr:cNvPr id="284" name="テキスト ボックス 283">
          <a:extLst>
            <a:ext uri="{FF2B5EF4-FFF2-40B4-BE49-F238E27FC236}">
              <a16:creationId xmlns:a16="http://schemas.microsoft.com/office/drawing/2014/main" id="{475EF8AD-CFD9-4FC6-99DB-3E374FF39A26}"/>
            </a:ext>
          </a:extLst>
        </xdr:cNvPr>
        <xdr:cNvSpPr txBox="1"/>
      </xdr:nvSpPr>
      <xdr:spPr>
        <a:xfrm>
          <a:off x="14020800" y="1497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13405</xdr:rowOff>
    </xdr:from>
    <xdr:to>
      <xdr:col>64</xdr:col>
      <xdr:colOff>152400</xdr:colOff>
      <xdr:row>87</xdr:row>
      <xdr:rowOff>115005</xdr:rowOff>
    </xdr:to>
    <xdr:sp macro="" textlink="">
      <xdr:nvSpPr>
        <xdr:cNvPr id="285" name="楕円 284">
          <a:extLst>
            <a:ext uri="{FF2B5EF4-FFF2-40B4-BE49-F238E27FC236}">
              <a16:creationId xmlns:a16="http://schemas.microsoft.com/office/drawing/2014/main" id="{2E03024B-8D16-4A49-B096-5E33D3C41C3D}"/>
            </a:ext>
          </a:extLst>
        </xdr:cNvPr>
        <xdr:cNvSpPr/>
      </xdr:nvSpPr>
      <xdr:spPr>
        <a:xfrm>
          <a:off x="13462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99782</xdr:rowOff>
    </xdr:from>
    <xdr:ext cx="762000" cy="259045"/>
    <xdr:sp macro="" textlink="">
      <xdr:nvSpPr>
        <xdr:cNvPr id="286" name="テキスト ボックス 285">
          <a:extLst>
            <a:ext uri="{FF2B5EF4-FFF2-40B4-BE49-F238E27FC236}">
              <a16:creationId xmlns:a16="http://schemas.microsoft.com/office/drawing/2014/main" id="{4ADED6C3-5789-4BD2-A59F-01928D4A2CFF}"/>
            </a:ext>
          </a:extLst>
        </xdr:cNvPr>
        <xdr:cNvSpPr txBox="1"/>
      </xdr:nvSpPr>
      <xdr:spPr>
        <a:xfrm>
          <a:off x="13131800" y="1501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3E4BF26F-43C5-4C30-9A7C-36F3290F3A44}"/>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3A8126FD-12C2-4A92-B9C9-A9DF5AA1C6F2}"/>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4F5FCDEE-B991-4FFB-813A-9ED3277CA90D}"/>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DC4E9CE9-3B78-4A6C-8D13-650E38B8709A}"/>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9099C545-C256-458C-8F62-A0790B6641EE}"/>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AE5C326F-4CD3-4891-8DFE-07AF48BC2052}"/>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9B22C532-D955-44A8-B220-9230919DC19B}"/>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3FE2ED83-C226-49F9-A6E1-1ED02FEE450A}"/>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D36DFA96-A4D2-471C-811E-163413920CAE}"/>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3E2B198A-B95C-4927-8A11-1971F6A446FB}"/>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4AEB1076-187B-4CF0-AC88-928C53061217}"/>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FDFB4EA3-1FFF-4D51-A6D0-A13BD46BC5AD}"/>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91CE944A-3702-4102-810B-ABA861F4E4A6}"/>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町村での合併のため、職員数が多く、早期退職制度や退職者の補充抑制により削減を行ってきたものの、類似団体平均を上回っていることから、適切な定員管理に努める。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237832B6-A0C7-44FD-BB75-83DD4D8B464A}"/>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A3644FD4-787A-4973-ABEE-4BC71005EDE1}"/>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817950E6-D954-4DF9-800D-89CF80AC0D6E}"/>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D5DCB52C-9552-4F43-BFC4-82220EFE6C74}"/>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B34CA6D7-EF23-4EC7-B27B-B0F63E41A3A1}"/>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732B02AA-B764-438C-98EC-674F21259242}"/>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370614B5-A3F4-4D2E-A19E-DDB09315B105}"/>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44A6CA7D-BD06-436A-BBFF-546185BA52FF}"/>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CBBC4119-A23B-4F65-B5FD-B9EDD187123D}"/>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E9EAA092-820D-4872-84E8-F35C97600CD4}"/>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628A9EB9-5B32-49DD-A508-8E212433BC91}"/>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B43A0FB8-0543-4A53-A111-9C4F3BF8C40C}"/>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30B0B5E5-86E4-4681-977E-DD4FF37270D8}"/>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DE200AF7-31A5-41AE-9C3F-2B07AF34A35B}"/>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6ADDB3A0-357B-4FA5-AAC6-832C9C77285B}"/>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136E4F04-03AE-4DEB-994A-0595C020863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FC96652B-22D0-4D9D-B135-B41813067BFC}"/>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C9CC9F17-B362-4F76-AA83-67EE8220AA15}"/>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a:extLst>
            <a:ext uri="{FF2B5EF4-FFF2-40B4-BE49-F238E27FC236}">
              <a16:creationId xmlns:a16="http://schemas.microsoft.com/office/drawing/2014/main" id="{AAAC8BFF-6A5F-4029-AFDE-A184F0B7099C}"/>
            </a:ext>
          </a:extLst>
        </xdr:cNvPr>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a:extLst>
            <a:ext uri="{FF2B5EF4-FFF2-40B4-BE49-F238E27FC236}">
              <a16:creationId xmlns:a16="http://schemas.microsoft.com/office/drawing/2014/main" id="{6B860E37-5F7A-41FD-AD10-62C275AA2C86}"/>
            </a:ext>
          </a:extLst>
        </xdr:cNvPr>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a:extLst>
            <a:ext uri="{FF2B5EF4-FFF2-40B4-BE49-F238E27FC236}">
              <a16:creationId xmlns:a16="http://schemas.microsoft.com/office/drawing/2014/main" id="{CA6B4EC1-041C-4121-85CC-42292B520C9D}"/>
            </a:ext>
          </a:extLst>
        </xdr:cNvPr>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a:extLst>
            <a:ext uri="{FF2B5EF4-FFF2-40B4-BE49-F238E27FC236}">
              <a16:creationId xmlns:a16="http://schemas.microsoft.com/office/drawing/2014/main" id="{48BAAF4B-FC9E-4A6B-98E5-28ACE847CAFE}"/>
            </a:ext>
          </a:extLst>
        </xdr:cNvPr>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a:extLst>
            <a:ext uri="{FF2B5EF4-FFF2-40B4-BE49-F238E27FC236}">
              <a16:creationId xmlns:a16="http://schemas.microsoft.com/office/drawing/2014/main" id="{AF3D87EB-A6E4-4C3F-B1FF-1389D2436266}"/>
            </a:ext>
          </a:extLst>
        </xdr:cNvPr>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29754</xdr:rowOff>
    </xdr:from>
    <xdr:to>
      <xdr:col>81</xdr:col>
      <xdr:colOff>44450</xdr:colOff>
      <xdr:row>61</xdr:row>
      <xdr:rowOff>32052</xdr:rowOff>
    </xdr:to>
    <xdr:cxnSp macro="">
      <xdr:nvCxnSpPr>
        <xdr:cNvPr id="323" name="直線コネクタ 322">
          <a:extLst>
            <a:ext uri="{FF2B5EF4-FFF2-40B4-BE49-F238E27FC236}">
              <a16:creationId xmlns:a16="http://schemas.microsoft.com/office/drawing/2014/main" id="{7F8CA738-1BEE-413F-BE31-C5843DDF7232}"/>
            </a:ext>
          </a:extLst>
        </xdr:cNvPr>
        <xdr:cNvCxnSpPr/>
      </xdr:nvCxnSpPr>
      <xdr:spPr>
        <a:xfrm flipV="1">
          <a:off x="16179800" y="10488204"/>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150844</xdr:rowOff>
    </xdr:from>
    <xdr:ext cx="762000" cy="259045"/>
    <xdr:sp macro="" textlink="">
      <xdr:nvSpPr>
        <xdr:cNvPr id="324" name="定員管理の状況平均値テキスト">
          <a:extLst>
            <a:ext uri="{FF2B5EF4-FFF2-40B4-BE49-F238E27FC236}">
              <a16:creationId xmlns:a16="http://schemas.microsoft.com/office/drawing/2014/main" id="{A81BA977-2F1C-4476-A93C-B882EB54C3FF}"/>
            </a:ext>
          </a:extLst>
        </xdr:cNvPr>
        <xdr:cNvSpPr txBox="1"/>
      </xdr:nvSpPr>
      <xdr:spPr>
        <a:xfrm>
          <a:off x="17106900" y="10266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a:extLst>
            <a:ext uri="{FF2B5EF4-FFF2-40B4-BE49-F238E27FC236}">
              <a16:creationId xmlns:a16="http://schemas.microsoft.com/office/drawing/2014/main" id="{DAFC34CF-BCE7-4557-B3E9-2694BA8CEE79}"/>
            </a:ext>
          </a:extLst>
        </xdr:cNvPr>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27456</xdr:rowOff>
    </xdr:from>
    <xdr:to>
      <xdr:col>77</xdr:col>
      <xdr:colOff>44450</xdr:colOff>
      <xdr:row>61</xdr:row>
      <xdr:rowOff>32052</xdr:rowOff>
    </xdr:to>
    <xdr:cxnSp macro="">
      <xdr:nvCxnSpPr>
        <xdr:cNvPr id="326" name="直線コネクタ 325">
          <a:extLst>
            <a:ext uri="{FF2B5EF4-FFF2-40B4-BE49-F238E27FC236}">
              <a16:creationId xmlns:a16="http://schemas.microsoft.com/office/drawing/2014/main" id="{4F7993BE-DD77-4B20-BD40-BB03763B7435}"/>
            </a:ext>
          </a:extLst>
        </xdr:cNvPr>
        <xdr:cNvCxnSpPr/>
      </xdr:nvCxnSpPr>
      <xdr:spPr>
        <a:xfrm>
          <a:off x="15290800" y="10485906"/>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a:extLst>
            <a:ext uri="{FF2B5EF4-FFF2-40B4-BE49-F238E27FC236}">
              <a16:creationId xmlns:a16="http://schemas.microsoft.com/office/drawing/2014/main" id="{3A2DA68A-E2EE-433B-B24A-E0C1D1133EC6}"/>
            </a:ext>
          </a:extLst>
        </xdr:cNvPr>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64303</xdr:rowOff>
    </xdr:from>
    <xdr:ext cx="736600" cy="259045"/>
    <xdr:sp macro="" textlink="">
      <xdr:nvSpPr>
        <xdr:cNvPr id="328" name="テキスト ボックス 327">
          <a:extLst>
            <a:ext uri="{FF2B5EF4-FFF2-40B4-BE49-F238E27FC236}">
              <a16:creationId xmlns:a16="http://schemas.microsoft.com/office/drawing/2014/main" id="{C56F9A68-8200-4094-974B-910D4481A8D4}"/>
            </a:ext>
          </a:extLst>
        </xdr:cNvPr>
        <xdr:cNvSpPr txBox="1"/>
      </xdr:nvSpPr>
      <xdr:spPr>
        <a:xfrm>
          <a:off x="15798800" y="101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27456</xdr:rowOff>
    </xdr:from>
    <xdr:to>
      <xdr:col>72</xdr:col>
      <xdr:colOff>203200</xdr:colOff>
      <xdr:row>61</xdr:row>
      <xdr:rowOff>36649</xdr:rowOff>
    </xdr:to>
    <xdr:cxnSp macro="">
      <xdr:nvCxnSpPr>
        <xdr:cNvPr id="329" name="直線コネクタ 328">
          <a:extLst>
            <a:ext uri="{FF2B5EF4-FFF2-40B4-BE49-F238E27FC236}">
              <a16:creationId xmlns:a16="http://schemas.microsoft.com/office/drawing/2014/main" id="{A418F31B-2EF4-4C28-980D-13CF88D1A3D3}"/>
            </a:ext>
          </a:extLst>
        </xdr:cNvPr>
        <xdr:cNvCxnSpPr/>
      </xdr:nvCxnSpPr>
      <xdr:spPr>
        <a:xfrm flipV="1">
          <a:off x="14401800" y="10485906"/>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a:extLst>
            <a:ext uri="{FF2B5EF4-FFF2-40B4-BE49-F238E27FC236}">
              <a16:creationId xmlns:a16="http://schemas.microsoft.com/office/drawing/2014/main" id="{68F6E448-A894-4BA0-B494-9B1AF2BB372C}"/>
            </a:ext>
          </a:extLst>
        </xdr:cNvPr>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25236</xdr:rowOff>
    </xdr:from>
    <xdr:ext cx="762000" cy="259045"/>
    <xdr:sp macro="" textlink="">
      <xdr:nvSpPr>
        <xdr:cNvPr id="331" name="テキスト ボックス 330">
          <a:extLst>
            <a:ext uri="{FF2B5EF4-FFF2-40B4-BE49-F238E27FC236}">
              <a16:creationId xmlns:a16="http://schemas.microsoft.com/office/drawing/2014/main" id="{241B6951-85F6-4BC5-AFF4-F2DDB69D3296}"/>
            </a:ext>
          </a:extLst>
        </xdr:cNvPr>
        <xdr:cNvSpPr txBox="1"/>
      </xdr:nvSpPr>
      <xdr:spPr>
        <a:xfrm>
          <a:off x="14909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19413</xdr:rowOff>
    </xdr:from>
    <xdr:to>
      <xdr:col>68</xdr:col>
      <xdr:colOff>152400</xdr:colOff>
      <xdr:row>61</xdr:row>
      <xdr:rowOff>36649</xdr:rowOff>
    </xdr:to>
    <xdr:cxnSp macro="">
      <xdr:nvCxnSpPr>
        <xdr:cNvPr id="332" name="直線コネクタ 331">
          <a:extLst>
            <a:ext uri="{FF2B5EF4-FFF2-40B4-BE49-F238E27FC236}">
              <a16:creationId xmlns:a16="http://schemas.microsoft.com/office/drawing/2014/main" id="{B6B2B6B2-2D92-486F-B4CE-66FEF82DD3FC}"/>
            </a:ext>
          </a:extLst>
        </xdr:cNvPr>
        <xdr:cNvCxnSpPr/>
      </xdr:nvCxnSpPr>
      <xdr:spPr>
        <a:xfrm>
          <a:off x="13512800" y="1047786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a:extLst>
            <a:ext uri="{FF2B5EF4-FFF2-40B4-BE49-F238E27FC236}">
              <a16:creationId xmlns:a16="http://schemas.microsoft.com/office/drawing/2014/main" id="{79812502-0723-4F9E-820D-708ECB5B15DF}"/>
            </a:ext>
          </a:extLst>
        </xdr:cNvPr>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16043</xdr:rowOff>
    </xdr:from>
    <xdr:ext cx="762000" cy="259045"/>
    <xdr:sp macro="" textlink="">
      <xdr:nvSpPr>
        <xdr:cNvPr id="334" name="テキスト ボックス 333">
          <a:extLst>
            <a:ext uri="{FF2B5EF4-FFF2-40B4-BE49-F238E27FC236}">
              <a16:creationId xmlns:a16="http://schemas.microsoft.com/office/drawing/2014/main" id="{27467345-8685-4EFB-9F47-1787ADDDE6ED}"/>
            </a:ext>
          </a:extLst>
        </xdr:cNvPr>
        <xdr:cNvSpPr txBox="1"/>
      </xdr:nvSpPr>
      <xdr:spPr>
        <a:xfrm>
          <a:off x="14020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a:extLst>
            <a:ext uri="{FF2B5EF4-FFF2-40B4-BE49-F238E27FC236}">
              <a16:creationId xmlns:a16="http://schemas.microsoft.com/office/drawing/2014/main" id="{6E548C73-3F42-4892-8AB5-B5BD5CF06109}"/>
            </a:ext>
          </a:extLst>
        </xdr:cNvPr>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3404</xdr:rowOff>
    </xdr:from>
    <xdr:ext cx="762000" cy="259045"/>
    <xdr:sp macro="" textlink="">
      <xdr:nvSpPr>
        <xdr:cNvPr id="336" name="テキスト ボックス 335">
          <a:extLst>
            <a:ext uri="{FF2B5EF4-FFF2-40B4-BE49-F238E27FC236}">
              <a16:creationId xmlns:a16="http://schemas.microsoft.com/office/drawing/2014/main" id="{B5D985D5-FB39-4915-B6A7-3B3C2B8600A6}"/>
            </a:ext>
          </a:extLst>
        </xdr:cNvPr>
        <xdr:cNvSpPr txBox="1"/>
      </xdr:nvSpPr>
      <xdr:spPr>
        <a:xfrm>
          <a:off x="13131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7F7568BF-3BDB-4D32-87D1-4DC448410231}"/>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579D56E8-3EB8-44B5-B13B-5646D1E78E92}"/>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C21651DE-BE39-4C30-9CC1-AAC7AF7ACCCD}"/>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1E53064B-AA33-4361-BFDD-965F5BA09913}"/>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7AD337C4-A9BA-4415-A0F4-9B71C5C5445C}"/>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150404</xdr:rowOff>
    </xdr:from>
    <xdr:to>
      <xdr:col>81</xdr:col>
      <xdr:colOff>95250</xdr:colOff>
      <xdr:row>61</xdr:row>
      <xdr:rowOff>80554</xdr:rowOff>
    </xdr:to>
    <xdr:sp macro="" textlink="">
      <xdr:nvSpPr>
        <xdr:cNvPr id="342" name="楕円 341">
          <a:extLst>
            <a:ext uri="{FF2B5EF4-FFF2-40B4-BE49-F238E27FC236}">
              <a16:creationId xmlns:a16="http://schemas.microsoft.com/office/drawing/2014/main" id="{15419FD7-0886-412C-A76A-83B80C4A2104}"/>
            </a:ext>
          </a:extLst>
        </xdr:cNvPr>
        <xdr:cNvSpPr/>
      </xdr:nvSpPr>
      <xdr:spPr>
        <a:xfrm>
          <a:off x="169672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122481</xdr:rowOff>
    </xdr:from>
    <xdr:ext cx="762000" cy="259045"/>
    <xdr:sp macro="" textlink="">
      <xdr:nvSpPr>
        <xdr:cNvPr id="343" name="定員管理の状況該当値テキスト">
          <a:extLst>
            <a:ext uri="{FF2B5EF4-FFF2-40B4-BE49-F238E27FC236}">
              <a16:creationId xmlns:a16="http://schemas.microsoft.com/office/drawing/2014/main" id="{D70D7702-100B-40DD-8249-DEFF0D25CCB7}"/>
            </a:ext>
          </a:extLst>
        </xdr:cNvPr>
        <xdr:cNvSpPr txBox="1"/>
      </xdr:nvSpPr>
      <xdr:spPr>
        <a:xfrm>
          <a:off x="17106900" y="1040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152702</xdr:rowOff>
    </xdr:from>
    <xdr:to>
      <xdr:col>77</xdr:col>
      <xdr:colOff>95250</xdr:colOff>
      <xdr:row>61</xdr:row>
      <xdr:rowOff>82852</xdr:rowOff>
    </xdr:to>
    <xdr:sp macro="" textlink="">
      <xdr:nvSpPr>
        <xdr:cNvPr id="344" name="楕円 343">
          <a:extLst>
            <a:ext uri="{FF2B5EF4-FFF2-40B4-BE49-F238E27FC236}">
              <a16:creationId xmlns:a16="http://schemas.microsoft.com/office/drawing/2014/main" id="{ED870823-A80F-4794-A98C-39F79FF7261F}"/>
            </a:ext>
          </a:extLst>
        </xdr:cNvPr>
        <xdr:cNvSpPr/>
      </xdr:nvSpPr>
      <xdr:spPr>
        <a:xfrm>
          <a:off x="16129000" y="1043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67629</xdr:rowOff>
    </xdr:from>
    <xdr:ext cx="736600" cy="259045"/>
    <xdr:sp macro="" textlink="">
      <xdr:nvSpPr>
        <xdr:cNvPr id="345" name="テキスト ボックス 344">
          <a:extLst>
            <a:ext uri="{FF2B5EF4-FFF2-40B4-BE49-F238E27FC236}">
              <a16:creationId xmlns:a16="http://schemas.microsoft.com/office/drawing/2014/main" id="{E88B2F5F-76C5-4C9D-AA48-9FECBBAE5CA4}"/>
            </a:ext>
          </a:extLst>
        </xdr:cNvPr>
        <xdr:cNvSpPr txBox="1"/>
      </xdr:nvSpPr>
      <xdr:spPr>
        <a:xfrm>
          <a:off x="15798800" y="10526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148106</xdr:rowOff>
    </xdr:from>
    <xdr:to>
      <xdr:col>73</xdr:col>
      <xdr:colOff>44450</xdr:colOff>
      <xdr:row>61</xdr:row>
      <xdr:rowOff>78256</xdr:rowOff>
    </xdr:to>
    <xdr:sp macro="" textlink="">
      <xdr:nvSpPr>
        <xdr:cNvPr id="346" name="楕円 345">
          <a:extLst>
            <a:ext uri="{FF2B5EF4-FFF2-40B4-BE49-F238E27FC236}">
              <a16:creationId xmlns:a16="http://schemas.microsoft.com/office/drawing/2014/main" id="{62531660-445D-4CCB-B621-E62CEE79B95F}"/>
            </a:ext>
          </a:extLst>
        </xdr:cNvPr>
        <xdr:cNvSpPr/>
      </xdr:nvSpPr>
      <xdr:spPr>
        <a:xfrm>
          <a:off x="15240000" y="104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63033</xdr:rowOff>
    </xdr:from>
    <xdr:ext cx="762000" cy="259045"/>
    <xdr:sp macro="" textlink="">
      <xdr:nvSpPr>
        <xdr:cNvPr id="347" name="テキスト ボックス 346">
          <a:extLst>
            <a:ext uri="{FF2B5EF4-FFF2-40B4-BE49-F238E27FC236}">
              <a16:creationId xmlns:a16="http://schemas.microsoft.com/office/drawing/2014/main" id="{27C678F3-1DA8-4DB0-ACBD-5D0B383C7DFD}"/>
            </a:ext>
          </a:extLst>
        </xdr:cNvPr>
        <xdr:cNvSpPr txBox="1"/>
      </xdr:nvSpPr>
      <xdr:spPr>
        <a:xfrm>
          <a:off x="14909800" y="105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157299</xdr:rowOff>
    </xdr:from>
    <xdr:to>
      <xdr:col>68</xdr:col>
      <xdr:colOff>203200</xdr:colOff>
      <xdr:row>61</xdr:row>
      <xdr:rowOff>87449</xdr:rowOff>
    </xdr:to>
    <xdr:sp macro="" textlink="">
      <xdr:nvSpPr>
        <xdr:cNvPr id="348" name="楕円 347">
          <a:extLst>
            <a:ext uri="{FF2B5EF4-FFF2-40B4-BE49-F238E27FC236}">
              <a16:creationId xmlns:a16="http://schemas.microsoft.com/office/drawing/2014/main" id="{AC3E4D0D-4B19-4784-AE25-5B1260D081EF}"/>
            </a:ext>
          </a:extLst>
        </xdr:cNvPr>
        <xdr:cNvSpPr/>
      </xdr:nvSpPr>
      <xdr:spPr>
        <a:xfrm>
          <a:off x="143510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72226</xdr:rowOff>
    </xdr:from>
    <xdr:ext cx="762000" cy="259045"/>
    <xdr:sp macro="" textlink="">
      <xdr:nvSpPr>
        <xdr:cNvPr id="349" name="テキスト ボックス 348">
          <a:extLst>
            <a:ext uri="{FF2B5EF4-FFF2-40B4-BE49-F238E27FC236}">
              <a16:creationId xmlns:a16="http://schemas.microsoft.com/office/drawing/2014/main" id="{AF4C8716-F6D9-4DFA-965E-F1B6BF8CB4E0}"/>
            </a:ext>
          </a:extLst>
        </xdr:cNvPr>
        <xdr:cNvSpPr txBox="1"/>
      </xdr:nvSpPr>
      <xdr:spPr>
        <a:xfrm>
          <a:off x="14020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140063</xdr:rowOff>
    </xdr:from>
    <xdr:to>
      <xdr:col>64</xdr:col>
      <xdr:colOff>152400</xdr:colOff>
      <xdr:row>61</xdr:row>
      <xdr:rowOff>70213</xdr:rowOff>
    </xdr:to>
    <xdr:sp macro="" textlink="">
      <xdr:nvSpPr>
        <xdr:cNvPr id="350" name="楕円 349">
          <a:extLst>
            <a:ext uri="{FF2B5EF4-FFF2-40B4-BE49-F238E27FC236}">
              <a16:creationId xmlns:a16="http://schemas.microsoft.com/office/drawing/2014/main" id="{9EC53CB7-CFBB-4D20-869A-6C6DB41027B1}"/>
            </a:ext>
          </a:extLst>
        </xdr:cNvPr>
        <xdr:cNvSpPr/>
      </xdr:nvSpPr>
      <xdr:spPr>
        <a:xfrm>
          <a:off x="13462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54990</xdr:rowOff>
    </xdr:from>
    <xdr:ext cx="762000" cy="259045"/>
    <xdr:sp macro="" textlink="">
      <xdr:nvSpPr>
        <xdr:cNvPr id="351" name="テキスト ボックス 350">
          <a:extLst>
            <a:ext uri="{FF2B5EF4-FFF2-40B4-BE49-F238E27FC236}">
              <a16:creationId xmlns:a16="http://schemas.microsoft.com/office/drawing/2014/main" id="{1D29BE17-45DA-4741-9A7F-7B67DA476C90}"/>
            </a:ext>
          </a:extLst>
        </xdr:cNvPr>
        <xdr:cNvSpPr txBox="1"/>
      </xdr:nvSpPr>
      <xdr:spPr>
        <a:xfrm>
          <a:off x="13131800" y="1051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C1EC89E4-7F77-4E1B-9650-C629041D813E}"/>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BB7A4E25-EB7F-460F-9A78-716C73F30AF6}"/>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C5723372-3021-46F6-9D9A-84D6955B9557}"/>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23D4591D-0840-4ADE-8986-1F079373A452}"/>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D5F30AAE-08B9-4D99-A3C9-47E8C4E33E4D}"/>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CD35CD55-74BA-4BC3-8CCC-5D89A9EE547C}"/>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628B183C-E677-46CE-A194-C0C0A5DECF54}"/>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A5A3F32F-9D57-4228-A48F-2E04B397D97F}"/>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58196E42-DC22-4E0F-9225-456340D74098}"/>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C1BDF47D-0CFA-4A11-B2D6-259AB3722622}"/>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FA18BCF-5626-4D9E-8A7B-D5E008B5447C}"/>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F36545A-08CC-42F4-9B39-4A29BC349BA6}"/>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A2A57725-5F5C-451C-A3EB-1AA2531699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積極的な繰上償還の実施や借入の抑制に取り組んでいるため、改善傾向である。</a:t>
          </a:r>
        </a:p>
        <a:p>
          <a:r>
            <a:rPr kumimoji="1" lang="ja-JP" altLang="en-US" sz="1300">
              <a:latin typeface="ＭＳ Ｐゴシック" panose="020B0600070205080204" pitchFamily="50" charset="-128"/>
              <a:ea typeface="ＭＳ Ｐゴシック" panose="020B0600070205080204" pitchFamily="50" charset="-128"/>
            </a:rPr>
            <a:t>今後も公債費の削減や投資的経費の抑制を行い、財政の健全化に努める。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A913C7D3-CA0A-4DD9-AA29-AD540A4F8D2C}"/>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CB597C62-9D4B-4853-9C9B-B5BAE79E86F1}"/>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4B8227BD-8F81-4A7F-ACC5-8E65886B0CA4}"/>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186DA4A5-84CE-4FAF-86E6-150BF4585A7B}"/>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1E386304-EB93-42C8-BB71-53741A7E9554}"/>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84B8619D-F312-403E-A382-EF24339F8BF1}"/>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9492195D-844F-4825-9732-1FF9A48A8E35}"/>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41E3421B-5FBC-48CD-A83E-D93C86C0C8B4}"/>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6A036F4C-61C8-42DF-9CD0-A4A06489C126}"/>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C0D499E8-7145-4A09-B1C0-B116FA86F8F2}"/>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F0C65251-1191-4BD7-A1B2-76BDC6EA7DBF}"/>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AA20356E-F069-4227-B91A-1881A7A9B94E}"/>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697B21A-0848-4FF8-ADCD-8CDDC8D0F87F}"/>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FA875EED-9A91-4726-81E0-7CA549C6B0C6}"/>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43ECD694-1F91-485E-A63D-6367497EF9B7}"/>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a:extLst>
            <a:ext uri="{FF2B5EF4-FFF2-40B4-BE49-F238E27FC236}">
              <a16:creationId xmlns:a16="http://schemas.microsoft.com/office/drawing/2014/main" id="{5B18FBB3-B9E2-4B87-B2A9-7ECBEAA3778C}"/>
            </a:ext>
          </a:extLst>
        </xdr:cNvPr>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a:extLst>
            <a:ext uri="{FF2B5EF4-FFF2-40B4-BE49-F238E27FC236}">
              <a16:creationId xmlns:a16="http://schemas.microsoft.com/office/drawing/2014/main" id="{1507B1FA-25A4-4D08-B46E-73AED325A44D}"/>
            </a:ext>
          </a:extLst>
        </xdr:cNvPr>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a:extLst>
            <a:ext uri="{FF2B5EF4-FFF2-40B4-BE49-F238E27FC236}">
              <a16:creationId xmlns:a16="http://schemas.microsoft.com/office/drawing/2014/main" id="{1F97DF86-B7BB-4D96-B99C-7B9702CFB5B1}"/>
            </a:ext>
          </a:extLst>
        </xdr:cNvPr>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a:extLst>
            <a:ext uri="{FF2B5EF4-FFF2-40B4-BE49-F238E27FC236}">
              <a16:creationId xmlns:a16="http://schemas.microsoft.com/office/drawing/2014/main" id="{4A333E84-F548-41CA-8B4C-02BFBA750383}"/>
            </a:ext>
          </a:extLst>
        </xdr:cNvPr>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a:extLst>
            <a:ext uri="{FF2B5EF4-FFF2-40B4-BE49-F238E27FC236}">
              <a16:creationId xmlns:a16="http://schemas.microsoft.com/office/drawing/2014/main" id="{E4F381EE-4322-4B69-A4DA-98C9FE0B5D6C}"/>
            </a:ext>
          </a:extLst>
        </xdr:cNvPr>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119063</xdr:rowOff>
    </xdr:from>
    <xdr:to>
      <xdr:col>81</xdr:col>
      <xdr:colOff>44450</xdr:colOff>
      <xdr:row>36</xdr:row>
      <xdr:rowOff>123084</xdr:rowOff>
    </xdr:to>
    <xdr:cxnSp macro="">
      <xdr:nvCxnSpPr>
        <xdr:cNvPr id="385" name="直線コネクタ 384">
          <a:extLst>
            <a:ext uri="{FF2B5EF4-FFF2-40B4-BE49-F238E27FC236}">
              <a16:creationId xmlns:a16="http://schemas.microsoft.com/office/drawing/2014/main" id="{87854939-0400-4A63-BB93-C967052F62B2}"/>
            </a:ext>
          </a:extLst>
        </xdr:cNvPr>
        <xdr:cNvCxnSpPr/>
      </xdr:nvCxnSpPr>
      <xdr:spPr>
        <a:xfrm>
          <a:off x="16179800" y="6291263"/>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6" name="公債費負担の状況平均値テキスト">
          <a:extLst>
            <a:ext uri="{FF2B5EF4-FFF2-40B4-BE49-F238E27FC236}">
              <a16:creationId xmlns:a16="http://schemas.microsoft.com/office/drawing/2014/main" id="{42036CA9-67CE-4F2A-93B5-D9BA18838C8D}"/>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a:extLst>
            <a:ext uri="{FF2B5EF4-FFF2-40B4-BE49-F238E27FC236}">
              <a16:creationId xmlns:a16="http://schemas.microsoft.com/office/drawing/2014/main" id="{C8E16C5D-C61E-4DD8-96F3-525325737055}"/>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117052</xdr:rowOff>
    </xdr:from>
    <xdr:to>
      <xdr:col>77</xdr:col>
      <xdr:colOff>44450</xdr:colOff>
      <xdr:row>36</xdr:row>
      <xdr:rowOff>119063</xdr:rowOff>
    </xdr:to>
    <xdr:cxnSp macro="">
      <xdr:nvCxnSpPr>
        <xdr:cNvPr id="388" name="直線コネクタ 387">
          <a:extLst>
            <a:ext uri="{FF2B5EF4-FFF2-40B4-BE49-F238E27FC236}">
              <a16:creationId xmlns:a16="http://schemas.microsoft.com/office/drawing/2014/main" id="{77242729-6CF1-4693-AAED-57264BB8D505}"/>
            </a:ext>
          </a:extLst>
        </xdr:cNvPr>
        <xdr:cNvCxnSpPr/>
      </xdr:nvCxnSpPr>
      <xdr:spPr>
        <a:xfrm>
          <a:off x="15290800" y="6289252"/>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a:extLst>
            <a:ext uri="{FF2B5EF4-FFF2-40B4-BE49-F238E27FC236}">
              <a16:creationId xmlns:a16="http://schemas.microsoft.com/office/drawing/2014/main" id="{64A2FA57-0591-42F2-BB1D-68F6621F88D8}"/>
            </a:ext>
          </a:extLst>
        </xdr:cNvPr>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51558</xdr:rowOff>
    </xdr:from>
    <xdr:ext cx="736600" cy="259045"/>
    <xdr:sp macro="" textlink="">
      <xdr:nvSpPr>
        <xdr:cNvPr id="390" name="テキスト ボックス 389">
          <a:extLst>
            <a:ext uri="{FF2B5EF4-FFF2-40B4-BE49-F238E27FC236}">
              <a16:creationId xmlns:a16="http://schemas.microsoft.com/office/drawing/2014/main" id="{09EF9C6C-218E-4ADF-B5B9-3EF440F2ED3D}"/>
            </a:ext>
          </a:extLst>
        </xdr:cNvPr>
        <xdr:cNvSpPr txBox="1"/>
      </xdr:nvSpPr>
      <xdr:spPr>
        <a:xfrm>
          <a:off x="15798800" y="639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117052</xdr:rowOff>
    </xdr:from>
    <xdr:to>
      <xdr:col>72</xdr:col>
      <xdr:colOff>203200</xdr:colOff>
      <xdr:row>36</xdr:row>
      <xdr:rowOff>129117</xdr:rowOff>
    </xdr:to>
    <xdr:cxnSp macro="">
      <xdr:nvCxnSpPr>
        <xdr:cNvPr id="391" name="直線コネクタ 390">
          <a:extLst>
            <a:ext uri="{FF2B5EF4-FFF2-40B4-BE49-F238E27FC236}">
              <a16:creationId xmlns:a16="http://schemas.microsoft.com/office/drawing/2014/main" id="{6ADEB133-0B96-4470-959C-3A9B37C9DC44}"/>
            </a:ext>
          </a:extLst>
        </xdr:cNvPr>
        <xdr:cNvCxnSpPr/>
      </xdr:nvCxnSpPr>
      <xdr:spPr>
        <a:xfrm flipV="1">
          <a:off x="14401800" y="628925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a:extLst>
            <a:ext uri="{FF2B5EF4-FFF2-40B4-BE49-F238E27FC236}">
              <a16:creationId xmlns:a16="http://schemas.microsoft.com/office/drawing/2014/main" id="{9C27403F-9A37-4E92-B0EF-5EC5692E34E4}"/>
            </a:ext>
          </a:extLst>
        </xdr:cNvPr>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57590</xdr:rowOff>
    </xdr:from>
    <xdr:ext cx="762000" cy="259045"/>
    <xdr:sp macro="" textlink="">
      <xdr:nvSpPr>
        <xdr:cNvPr id="393" name="テキスト ボックス 392">
          <a:extLst>
            <a:ext uri="{FF2B5EF4-FFF2-40B4-BE49-F238E27FC236}">
              <a16:creationId xmlns:a16="http://schemas.microsoft.com/office/drawing/2014/main" id="{3678C606-3EF1-4448-8993-25260F31B1F7}"/>
            </a:ext>
          </a:extLst>
        </xdr:cNvPr>
        <xdr:cNvSpPr txBox="1"/>
      </xdr:nvSpPr>
      <xdr:spPr>
        <a:xfrm>
          <a:off x="14909800" y="640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129117</xdr:rowOff>
    </xdr:from>
    <xdr:to>
      <xdr:col>68</xdr:col>
      <xdr:colOff>152400</xdr:colOff>
      <xdr:row>36</xdr:row>
      <xdr:rowOff>135149</xdr:rowOff>
    </xdr:to>
    <xdr:cxnSp macro="">
      <xdr:nvCxnSpPr>
        <xdr:cNvPr id="394" name="直線コネクタ 393">
          <a:extLst>
            <a:ext uri="{FF2B5EF4-FFF2-40B4-BE49-F238E27FC236}">
              <a16:creationId xmlns:a16="http://schemas.microsoft.com/office/drawing/2014/main" id="{A9E8C9E0-16C8-4126-9E9E-15B8D78FDFEE}"/>
            </a:ext>
          </a:extLst>
        </xdr:cNvPr>
        <xdr:cNvCxnSpPr/>
      </xdr:nvCxnSpPr>
      <xdr:spPr>
        <a:xfrm flipV="1">
          <a:off x="13512800" y="6301317"/>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a:extLst>
            <a:ext uri="{FF2B5EF4-FFF2-40B4-BE49-F238E27FC236}">
              <a16:creationId xmlns:a16="http://schemas.microsoft.com/office/drawing/2014/main" id="{1AF874D7-F265-4734-A9FB-EDE3A5BF3EEB}"/>
            </a:ext>
          </a:extLst>
        </xdr:cNvPr>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63623</xdr:rowOff>
    </xdr:from>
    <xdr:ext cx="762000" cy="259045"/>
    <xdr:sp macro="" textlink="">
      <xdr:nvSpPr>
        <xdr:cNvPr id="396" name="テキスト ボックス 395">
          <a:extLst>
            <a:ext uri="{FF2B5EF4-FFF2-40B4-BE49-F238E27FC236}">
              <a16:creationId xmlns:a16="http://schemas.microsoft.com/office/drawing/2014/main" id="{DA73BA2B-50D5-4760-B5E9-FC458E54CFA4}"/>
            </a:ext>
          </a:extLst>
        </xdr:cNvPr>
        <xdr:cNvSpPr txBox="1"/>
      </xdr:nvSpPr>
      <xdr:spPr>
        <a:xfrm>
          <a:off x="14020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a:extLst>
            <a:ext uri="{FF2B5EF4-FFF2-40B4-BE49-F238E27FC236}">
              <a16:creationId xmlns:a16="http://schemas.microsoft.com/office/drawing/2014/main" id="{DE591529-B17C-4F78-8D55-E5B3F1D45847}"/>
            </a:ext>
          </a:extLst>
        </xdr:cNvPr>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65634</xdr:rowOff>
    </xdr:from>
    <xdr:ext cx="762000" cy="259045"/>
    <xdr:sp macro="" textlink="">
      <xdr:nvSpPr>
        <xdr:cNvPr id="398" name="テキスト ボックス 397">
          <a:extLst>
            <a:ext uri="{FF2B5EF4-FFF2-40B4-BE49-F238E27FC236}">
              <a16:creationId xmlns:a16="http://schemas.microsoft.com/office/drawing/2014/main" id="{3011C2E2-BBC4-4F62-A164-D2A034C73CAB}"/>
            </a:ext>
          </a:extLst>
        </xdr:cNvPr>
        <xdr:cNvSpPr txBox="1"/>
      </xdr:nvSpPr>
      <xdr:spPr>
        <a:xfrm>
          <a:off x="13131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A8CB7770-99DB-4956-9FBD-84AD75421357}"/>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9A5FE2D6-186A-48BC-A03D-91797A228E16}"/>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CD95C33F-04C4-4306-BFD5-C1CD5100C29B}"/>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8EAA9E99-5BF2-46E2-AFF4-53D96DD7FD27}"/>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5C840D39-743F-48DE-9102-894AF97E127E}"/>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72284</xdr:rowOff>
    </xdr:from>
    <xdr:to>
      <xdr:col>81</xdr:col>
      <xdr:colOff>95250</xdr:colOff>
      <xdr:row>37</xdr:row>
      <xdr:rowOff>2434</xdr:rowOff>
    </xdr:to>
    <xdr:sp macro="" textlink="">
      <xdr:nvSpPr>
        <xdr:cNvPr id="404" name="楕円 403">
          <a:extLst>
            <a:ext uri="{FF2B5EF4-FFF2-40B4-BE49-F238E27FC236}">
              <a16:creationId xmlns:a16="http://schemas.microsoft.com/office/drawing/2014/main" id="{E45D7FF3-A183-4836-B784-4DC2C3CD2D3A}"/>
            </a:ext>
          </a:extLst>
        </xdr:cNvPr>
        <xdr:cNvSpPr/>
      </xdr:nvSpPr>
      <xdr:spPr>
        <a:xfrm>
          <a:off x="16967200" y="624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88811</xdr:rowOff>
    </xdr:from>
    <xdr:ext cx="762000" cy="259045"/>
    <xdr:sp macro="" textlink="">
      <xdr:nvSpPr>
        <xdr:cNvPr id="405" name="公債費負担の状況該当値テキスト">
          <a:extLst>
            <a:ext uri="{FF2B5EF4-FFF2-40B4-BE49-F238E27FC236}">
              <a16:creationId xmlns:a16="http://schemas.microsoft.com/office/drawing/2014/main" id="{586631FE-147C-41D8-AC4D-0BA575FFD234}"/>
            </a:ext>
          </a:extLst>
        </xdr:cNvPr>
        <xdr:cNvSpPr txBox="1"/>
      </xdr:nvSpPr>
      <xdr:spPr>
        <a:xfrm>
          <a:off x="17106900" y="6089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68263</xdr:rowOff>
    </xdr:from>
    <xdr:to>
      <xdr:col>77</xdr:col>
      <xdr:colOff>95250</xdr:colOff>
      <xdr:row>36</xdr:row>
      <xdr:rowOff>169863</xdr:rowOff>
    </xdr:to>
    <xdr:sp macro="" textlink="">
      <xdr:nvSpPr>
        <xdr:cNvPr id="406" name="楕円 405">
          <a:extLst>
            <a:ext uri="{FF2B5EF4-FFF2-40B4-BE49-F238E27FC236}">
              <a16:creationId xmlns:a16="http://schemas.microsoft.com/office/drawing/2014/main" id="{550197DC-4F36-426B-B1A8-2BC438EAD877}"/>
            </a:ext>
          </a:extLst>
        </xdr:cNvPr>
        <xdr:cNvSpPr/>
      </xdr:nvSpPr>
      <xdr:spPr>
        <a:xfrm>
          <a:off x="16129000" y="624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8590</xdr:rowOff>
    </xdr:from>
    <xdr:ext cx="736600" cy="259045"/>
    <xdr:sp macro="" textlink="">
      <xdr:nvSpPr>
        <xdr:cNvPr id="407" name="テキスト ボックス 406">
          <a:extLst>
            <a:ext uri="{FF2B5EF4-FFF2-40B4-BE49-F238E27FC236}">
              <a16:creationId xmlns:a16="http://schemas.microsoft.com/office/drawing/2014/main" id="{EAC1A0C1-12D5-473E-80F8-FA40FC51E3F1}"/>
            </a:ext>
          </a:extLst>
        </xdr:cNvPr>
        <xdr:cNvSpPr txBox="1"/>
      </xdr:nvSpPr>
      <xdr:spPr>
        <a:xfrm>
          <a:off x="15798800" y="6009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66252</xdr:rowOff>
    </xdr:from>
    <xdr:to>
      <xdr:col>73</xdr:col>
      <xdr:colOff>44450</xdr:colOff>
      <xdr:row>36</xdr:row>
      <xdr:rowOff>167852</xdr:rowOff>
    </xdr:to>
    <xdr:sp macro="" textlink="">
      <xdr:nvSpPr>
        <xdr:cNvPr id="408" name="楕円 407">
          <a:extLst>
            <a:ext uri="{FF2B5EF4-FFF2-40B4-BE49-F238E27FC236}">
              <a16:creationId xmlns:a16="http://schemas.microsoft.com/office/drawing/2014/main" id="{EBCEE820-3A97-4FFC-984D-3AA8FC5BEA0F}"/>
            </a:ext>
          </a:extLst>
        </xdr:cNvPr>
        <xdr:cNvSpPr/>
      </xdr:nvSpPr>
      <xdr:spPr>
        <a:xfrm>
          <a:off x="15240000" y="623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6579</xdr:rowOff>
    </xdr:from>
    <xdr:ext cx="762000" cy="259045"/>
    <xdr:sp macro="" textlink="">
      <xdr:nvSpPr>
        <xdr:cNvPr id="409" name="テキスト ボックス 408">
          <a:extLst>
            <a:ext uri="{FF2B5EF4-FFF2-40B4-BE49-F238E27FC236}">
              <a16:creationId xmlns:a16="http://schemas.microsoft.com/office/drawing/2014/main" id="{27CC7ED3-85E1-4B6B-8C07-C95F832FCECE}"/>
            </a:ext>
          </a:extLst>
        </xdr:cNvPr>
        <xdr:cNvSpPr txBox="1"/>
      </xdr:nvSpPr>
      <xdr:spPr>
        <a:xfrm>
          <a:off x="14909800" y="600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78317</xdr:rowOff>
    </xdr:from>
    <xdr:to>
      <xdr:col>68</xdr:col>
      <xdr:colOff>203200</xdr:colOff>
      <xdr:row>37</xdr:row>
      <xdr:rowOff>8467</xdr:rowOff>
    </xdr:to>
    <xdr:sp macro="" textlink="">
      <xdr:nvSpPr>
        <xdr:cNvPr id="410" name="楕円 409">
          <a:extLst>
            <a:ext uri="{FF2B5EF4-FFF2-40B4-BE49-F238E27FC236}">
              <a16:creationId xmlns:a16="http://schemas.microsoft.com/office/drawing/2014/main" id="{1E1057B9-CEF0-4B20-A56C-AC9D108BCA9C}"/>
            </a:ext>
          </a:extLst>
        </xdr:cNvPr>
        <xdr:cNvSpPr/>
      </xdr:nvSpPr>
      <xdr:spPr>
        <a:xfrm>
          <a:off x="143510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18644</xdr:rowOff>
    </xdr:from>
    <xdr:ext cx="762000" cy="259045"/>
    <xdr:sp macro="" textlink="">
      <xdr:nvSpPr>
        <xdr:cNvPr id="411" name="テキスト ボックス 410">
          <a:extLst>
            <a:ext uri="{FF2B5EF4-FFF2-40B4-BE49-F238E27FC236}">
              <a16:creationId xmlns:a16="http://schemas.microsoft.com/office/drawing/2014/main" id="{98982166-C15A-417B-B040-644938AD9744}"/>
            </a:ext>
          </a:extLst>
        </xdr:cNvPr>
        <xdr:cNvSpPr txBox="1"/>
      </xdr:nvSpPr>
      <xdr:spPr>
        <a:xfrm>
          <a:off x="14020800" y="601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84349</xdr:rowOff>
    </xdr:from>
    <xdr:to>
      <xdr:col>64</xdr:col>
      <xdr:colOff>152400</xdr:colOff>
      <xdr:row>37</xdr:row>
      <xdr:rowOff>14499</xdr:rowOff>
    </xdr:to>
    <xdr:sp macro="" textlink="">
      <xdr:nvSpPr>
        <xdr:cNvPr id="412" name="楕円 411">
          <a:extLst>
            <a:ext uri="{FF2B5EF4-FFF2-40B4-BE49-F238E27FC236}">
              <a16:creationId xmlns:a16="http://schemas.microsoft.com/office/drawing/2014/main" id="{D4C15664-D3E2-4D8A-A873-48D23393CB8B}"/>
            </a:ext>
          </a:extLst>
        </xdr:cNvPr>
        <xdr:cNvSpPr/>
      </xdr:nvSpPr>
      <xdr:spPr>
        <a:xfrm>
          <a:off x="13462000" y="625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24676</xdr:rowOff>
    </xdr:from>
    <xdr:ext cx="762000" cy="259045"/>
    <xdr:sp macro="" textlink="">
      <xdr:nvSpPr>
        <xdr:cNvPr id="413" name="テキスト ボックス 412">
          <a:extLst>
            <a:ext uri="{FF2B5EF4-FFF2-40B4-BE49-F238E27FC236}">
              <a16:creationId xmlns:a16="http://schemas.microsoft.com/office/drawing/2014/main" id="{4F7323A8-A190-4D45-9ADF-348B7272B3EE}"/>
            </a:ext>
          </a:extLst>
        </xdr:cNvPr>
        <xdr:cNvSpPr txBox="1"/>
      </xdr:nvSpPr>
      <xdr:spPr>
        <a:xfrm>
          <a:off x="13131800" y="602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6964DE7B-E4B9-4703-A1ED-E2828CD37998}"/>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4790032-3226-4940-B57B-0CD9BADB2166}"/>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BEA26769-6A8F-4806-9FB6-C6B4DA0183DB}"/>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FDF127C-F79D-4353-8813-2C35689B9B55}"/>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5F8F0C8A-122E-4673-A0D5-E00B6044C686}"/>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72439A1F-ED3C-4A7F-BFD8-1BD03332A33A}"/>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DBE5203D-959B-4B7F-8CDF-ACB08FCBC591}"/>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DB27A48C-9DA5-4990-A4DC-9725194FEEDC}"/>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5D0DF2E8-D8DC-44D6-8246-D200D06DD4FA}"/>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EF419238-01B3-4BB9-9F39-93A8EE6A3418}"/>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4B4AD184-8B8E-4791-9D7D-C9656E29DDA9}"/>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D92CE739-6769-4FE0-8E14-4B7B16C3AA5A}"/>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C9ED68D0-F4F2-408D-80F1-00F378824A1F}"/>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地方債の借入を抑制しつつ繰上償還を進めてきたことにより、将来負担比率は算出されなかった。</a:t>
          </a:r>
        </a:p>
        <a:p>
          <a:r>
            <a:rPr kumimoji="1" lang="ja-JP" altLang="en-US" sz="1300">
              <a:latin typeface="ＭＳ Ｐゴシック" panose="020B0600070205080204" pitchFamily="50" charset="-128"/>
              <a:ea typeface="ＭＳ Ｐゴシック" panose="020B0600070205080204" pitchFamily="50" charset="-128"/>
            </a:rPr>
            <a:t>今後も公債費の削減や投資的経費の抑制を行い、財政の健全化に努める。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A350B8A-4967-4A25-A017-B722C2015F5A}"/>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EAA3802C-3F07-4883-A5DF-EE49C94713B1}"/>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A03CE97-6F8A-41A9-88B5-58E2AF39EEA3}"/>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a:extLst>
            <a:ext uri="{FF2B5EF4-FFF2-40B4-BE49-F238E27FC236}">
              <a16:creationId xmlns:a16="http://schemas.microsoft.com/office/drawing/2014/main" id="{16ED00E4-24D7-45A0-B47E-3BB9BAB4C564}"/>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a:extLst>
            <a:ext uri="{FF2B5EF4-FFF2-40B4-BE49-F238E27FC236}">
              <a16:creationId xmlns:a16="http://schemas.microsoft.com/office/drawing/2014/main" id="{F106D242-0790-44B2-8B05-F90B37CB3C9E}"/>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F8906D8-5049-46FF-883D-9C70B5EF69C5}"/>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D82E5B55-3FF4-45E0-88B6-C4DDFD7A0E44}"/>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a:extLst>
            <a:ext uri="{FF2B5EF4-FFF2-40B4-BE49-F238E27FC236}">
              <a16:creationId xmlns:a16="http://schemas.microsoft.com/office/drawing/2014/main" id="{99002C5F-667A-4F21-AA0C-A4FD87A799F3}"/>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a:extLst>
            <a:ext uri="{FF2B5EF4-FFF2-40B4-BE49-F238E27FC236}">
              <a16:creationId xmlns:a16="http://schemas.microsoft.com/office/drawing/2014/main" id="{87A048AB-2E03-4CBD-931F-6114AE8A7E9F}"/>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D5F39865-F27C-4FFC-8971-FDC473A607B3}"/>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19341B20-33A4-41E7-AAF9-3509D0D7450B}"/>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a:extLst>
            <a:ext uri="{FF2B5EF4-FFF2-40B4-BE49-F238E27FC236}">
              <a16:creationId xmlns:a16="http://schemas.microsoft.com/office/drawing/2014/main" id="{3FC5FC9E-AB1A-461D-A1DC-7CFA0BF88877}"/>
            </a:ext>
          </a:extLst>
        </xdr:cNvPr>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a:extLst>
            <a:ext uri="{FF2B5EF4-FFF2-40B4-BE49-F238E27FC236}">
              <a16:creationId xmlns:a16="http://schemas.microsoft.com/office/drawing/2014/main" id="{14EC0648-3613-4AC7-A2C6-6559A8E80921}"/>
            </a:ext>
          </a:extLst>
        </xdr:cNvPr>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a:extLst>
            <a:ext uri="{FF2B5EF4-FFF2-40B4-BE49-F238E27FC236}">
              <a16:creationId xmlns:a16="http://schemas.microsoft.com/office/drawing/2014/main" id="{8CAB2147-D58D-4A0A-A7E6-D3ECB34D6C5B}"/>
            </a:ext>
          </a:extLst>
        </xdr:cNvPr>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a:extLst>
            <a:ext uri="{FF2B5EF4-FFF2-40B4-BE49-F238E27FC236}">
              <a16:creationId xmlns:a16="http://schemas.microsoft.com/office/drawing/2014/main" id="{8058E312-3067-4F2E-8E9D-847CB46B5B25}"/>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a:extLst>
            <a:ext uri="{FF2B5EF4-FFF2-40B4-BE49-F238E27FC236}">
              <a16:creationId xmlns:a16="http://schemas.microsoft.com/office/drawing/2014/main" id="{E9BF6FAF-41C1-436A-BAA6-1DC011563548}"/>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15987</xdr:rowOff>
    </xdr:from>
    <xdr:ext cx="762000" cy="259045"/>
    <xdr:sp macro="" textlink="">
      <xdr:nvSpPr>
        <xdr:cNvPr id="443" name="将来負担の状況平均値テキスト">
          <a:extLst>
            <a:ext uri="{FF2B5EF4-FFF2-40B4-BE49-F238E27FC236}">
              <a16:creationId xmlns:a16="http://schemas.microsoft.com/office/drawing/2014/main" id="{93C0E469-0679-4465-8077-E2CA654346A0}"/>
            </a:ext>
          </a:extLst>
        </xdr:cNvPr>
        <xdr:cNvSpPr txBox="1"/>
      </xdr:nvSpPr>
      <xdr:spPr>
        <a:xfrm>
          <a:off x="17106900" y="258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4" name="フローチャート: 判断 443">
          <a:extLst>
            <a:ext uri="{FF2B5EF4-FFF2-40B4-BE49-F238E27FC236}">
              <a16:creationId xmlns:a16="http://schemas.microsoft.com/office/drawing/2014/main" id="{19A247C9-1123-4918-A108-59B0B9E9A249}"/>
            </a:ext>
          </a:extLst>
        </xdr:cNvPr>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5" name="フローチャート: 判断 444">
          <a:extLst>
            <a:ext uri="{FF2B5EF4-FFF2-40B4-BE49-F238E27FC236}">
              <a16:creationId xmlns:a16="http://schemas.microsoft.com/office/drawing/2014/main" id="{65A43054-8047-4B4E-8689-F0AEA4D9D61C}"/>
            </a:ext>
          </a:extLst>
        </xdr:cNvPr>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6" name="テキスト ボックス 445">
          <a:extLst>
            <a:ext uri="{FF2B5EF4-FFF2-40B4-BE49-F238E27FC236}">
              <a16:creationId xmlns:a16="http://schemas.microsoft.com/office/drawing/2014/main" id="{8BA2716D-119E-49F1-9A70-2DDD693CF49A}"/>
            </a:ext>
          </a:extLst>
        </xdr:cNvPr>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28099</xdr:rowOff>
    </xdr:from>
    <xdr:to>
      <xdr:col>73</xdr:col>
      <xdr:colOff>44450</xdr:colOff>
      <xdr:row>16</xdr:row>
      <xdr:rowOff>129699</xdr:rowOff>
    </xdr:to>
    <xdr:sp macro="" textlink="">
      <xdr:nvSpPr>
        <xdr:cNvPr id="447" name="フローチャート: 判断 446">
          <a:extLst>
            <a:ext uri="{FF2B5EF4-FFF2-40B4-BE49-F238E27FC236}">
              <a16:creationId xmlns:a16="http://schemas.microsoft.com/office/drawing/2014/main" id="{2CE95A67-7611-44DC-B110-FFEFED70AA83}"/>
            </a:ext>
          </a:extLst>
        </xdr:cNvPr>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48" name="テキスト ボックス 447">
          <a:extLst>
            <a:ext uri="{FF2B5EF4-FFF2-40B4-BE49-F238E27FC236}">
              <a16:creationId xmlns:a16="http://schemas.microsoft.com/office/drawing/2014/main" id="{99DC4357-084D-4B63-85AC-5A86AB9DCE98}"/>
            </a:ext>
          </a:extLst>
        </xdr:cNvPr>
        <xdr:cNvSpPr txBox="1"/>
      </xdr:nvSpPr>
      <xdr:spPr>
        <a:xfrm>
          <a:off x="14909800" y="254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73946</xdr:rowOff>
    </xdr:from>
    <xdr:to>
      <xdr:col>68</xdr:col>
      <xdr:colOff>203200</xdr:colOff>
      <xdr:row>17</xdr:row>
      <xdr:rowOff>4096</xdr:rowOff>
    </xdr:to>
    <xdr:sp macro="" textlink="">
      <xdr:nvSpPr>
        <xdr:cNvPr id="449" name="フローチャート: 判断 448">
          <a:extLst>
            <a:ext uri="{FF2B5EF4-FFF2-40B4-BE49-F238E27FC236}">
              <a16:creationId xmlns:a16="http://schemas.microsoft.com/office/drawing/2014/main" id="{F503BB16-F183-4F6E-9943-4AC4D5103181}"/>
            </a:ext>
          </a:extLst>
        </xdr:cNvPr>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14273</xdr:rowOff>
    </xdr:from>
    <xdr:ext cx="762000" cy="259045"/>
    <xdr:sp macro="" textlink="">
      <xdr:nvSpPr>
        <xdr:cNvPr id="450" name="テキスト ボックス 449">
          <a:extLst>
            <a:ext uri="{FF2B5EF4-FFF2-40B4-BE49-F238E27FC236}">
              <a16:creationId xmlns:a16="http://schemas.microsoft.com/office/drawing/2014/main" id="{68318C5C-A925-42FF-B9DB-BFF9F7675D86}"/>
            </a:ext>
          </a:extLst>
        </xdr:cNvPr>
        <xdr:cNvSpPr txBox="1"/>
      </xdr:nvSpPr>
      <xdr:spPr>
        <a:xfrm>
          <a:off x="14020800" y="258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1" name="フローチャート: 判断 450">
          <a:extLst>
            <a:ext uri="{FF2B5EF4-FFF2-40B4-BE49-F238E27FC236}">
              <a16:creationId xmlns:a16="http://schemas.microsoft.com/office/drawing/2014/main" id="{09B6A4C7-306C-4D2F-B89B-CB4F80CDB4C3}"/>
            </a:ext>
          </a:extLst>
        </xdr:cNvPr>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2" name="テキスト ボックス 451">
          <a:extLst>
            <a:ext uri="{FF2B5EF4-FFF2-40B4-BE49-F238E27FC236}">
              <a16:creationId xmlns:a16="http://schemas.microsoft.com/office/drawing/2014/main" id="{53CC9FED-ED1D-45F3-9FCE-E212137720A5}"/>
            </a:ext>
          </a:extLst>
        </xdr:cNvPr>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434A46BA-C0C5-475D-AFDA-101A655BF5B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DE16E7ED-57DC-4B45-BD78-F98E8E1B11CB}"/>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E73E2B81-AF35-4EAE-B52E-63292BA4BC08}"/>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7C27FC2F-EA16-458A-BE06-4C65AA5F8BD6}"/>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62D9299-F4FA-494E-9191-1AF8AB93D52A}"/>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山梨県北杜市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45,984
45,262
602.48
32,256,824
31,069,943
1,082,223
19,822,955
19,212,924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今年度は職員手当等の増により増額したものの、適切な財源確保により、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経常収支比率の上では類似団体平均より下回っているが、職員数は類似団体平均より多く今後も増加が見込まれることから、退職者の補充抑制等により職員数の削減を行う中で、人件費の増加抑制に努める。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157480</xdr:rowOff>
    </xdr:from>
    <xdr:to>
      <xdr:col>24</xdr:col>
      <xdr:colOff>25400</xdr:colOff>
      <xdr:row>37</xdr:row>
      <xdr:rowOff>1270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296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xdr:rowOff>
    </xdr:from>
    <xdr:to>
      <xdr:col>19</xdr:col>
      <xdr:colOff>187325</xdr:colOff>
      <xdr:row>37</xdr:row>
      <xdr:rowOff>153670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449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77470</xdr:rowOff>
    </xdr:from>
    <xdr:to>
      <xdr:col>15</xdr:col>
      <xdr:colOff>98425</xdr:colOff>
      <xdr:row>37</xdr:row>
      <xdr:rowOff>153670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211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12717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96520</xdr:rowOff>
    </xdr:from>
    <xdr:to>
      <xdr:col>11</xdr:col>
      <xdr:colOff>9525</xdr:colOff>
      <xdr:row>37</xdr:row>
      <xdr:rowOff>77470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687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123207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121920</xdr:rowOff>
    </xdr:from>
    <xdr:to>
      <xdr:col>20</xdr:col>
      <xdr:colOff>38100</xdr:colOff>
      <xdr:row>37</xdr:row>
      <xdr:rowOff>52070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102870</xdr:rowOff>
    </xdr:from>
    <xdr:to>
      <xdr:col>15</xdr:col>
      <xdr:colOff>149225</xdr:colOff>
      <xdr:row>38</xdr:row>
      <xdr:rowOff>33020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17797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26670</xdr:rowOff>
    </xdr:from>
    <xdr:to>
      <xdr:col>11</xdr:col>
      <xdr:colOff>60325</xdr:colOff>
      <xdr:row>37</xdr:row>
      <xdr:rowOff>128270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113047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45720</xdr:rowOff>
    </xdr:from>
    <xdr:to>
      <xdr:col>6</xdr:col>
      <xdr:colOff>171450</xdr:colOff>
      <xdr:row>36</xdr:row>
      <xdr:rowOff>147320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157497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コロナ禍ではあるが昨年度より通常事業を執行できたことにより、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ポイントの上昇となった。</a:t>
          </a:r>
        </a:p>
        <a:p>
          <a:r>
            <a:rPr kumimoji="1" lang="ja-JP" altLang="en-US" sz="1300">
              <a:latin typeface="ＭＳ Ｐゴシック" panose="020B0600070205080204" pitchFamily="50" charset="-128"/>
              <a:ea typeface="ＭＳ Ｐゴシック" panose="020B0600070205080204" pitchFamily="50" charset="-128"/>
            </a:rPr>
            <a:t>本市は</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町村での合併のため類似する公共施設が多く、管理運営に係る経費が多額であることから、今後は、公共施設等総合管理計画による公共施設の再配置等により、一層のコスト削減を図る。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1814</xdr:rowOff>
    </xdr:from>
    <xdr:to>
      <xdr:col>82</xdr:col>
      <xdr:colOff>107950</xdr:colOff>
      <xdr:row>16</xdr:row>
      <xdr:rowOff>67129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745014"/>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140806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8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129721</xdr:rowOff>
    </xdr:from>
    <xdr:to>
      <xdr:col>78</xdr:col>
      <xdr:colOff>69850</xdr:colOff>
      <xdr:row>16</xdr:row>
      <xdr:rowOff>1814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7014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135363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129721</xdr:rowOff>
    </xdr:from>
    <xdr:to>
      <xdr:col>73</xdr:col>
      <xdr:colOff>180975</xdr:colOff>
      <xdr:row>15</xdr:row>
      <xdr:rowOff>151493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7014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151493</xdr:rowOff>
    </xdr:from>
    <xdr:to>
      <xdr:col>69</xdr:col>
      <xdr:colOff>92075</xdr:colOff>
      <xdr:row>17</xdr:row>
      <xdr:rowOff>26307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723243"/>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116313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16329</xdr:rowOff>
    </xdr:from>
    <xdr:to>
      <xdr:col>82</xdr:col>
      <xdr:colOff>158750</xdr:colOff>
      <xdr:row>16</xdr:row>
      <xdr:rowOff>117929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32856</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122464</xdr:rowOff>
    </xdr:from>
    <xdr:to>
      <xdr:col>78</xdr:col>
      <xdr:colOff>120650</xdr:colOff>
      <xdr:row>16</xdr:row>
      <xdr:rowOff>52614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62791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46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78921</xdr:rowOff>
    </xdr:from>
    <xdr:to>
      <xdr:col>74</xdr:col>
      <xdr:colOff>31750</xdr:colOff>
      <xdr:row>16</xdr:row>
      <xdr:rowOff>9071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19248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100693</xdr:rowOff>
    </xdr:from>
    <xdr:to>
      <xdr:col>69</xdr:col>
      <xdr:colOff>142875</xdr:colOff>
      <xdr:row>16</xdr:row>
      <xdr:rowOff>30843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41020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146957</xdr:rowOff>
    </xdr:from>
    <xdr:to>
      <xdr:col>65</xdr:col>
      <xdr:colOff>53975</xdr:colOff>
      <xdr:row>17</xdr:row>
      <xdr:rowOff>77107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87284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地方税等の増による経常的一般財源の増額や、ふるさと納税寄附金等を有効的に活用したことにより、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経常収支比率の上では、類似団体平均を下回っているが、今後も各種事業の効率的な実施や制度の見直しにより増加抑制に努める。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158750</xdr:rowOff>
    </xdr:from>
    <xdr:to>
      <xdr:col>24</xdr:col>
      <xdr:colOff>25400</xdr:colOff>
      <xdr:row>54</xdr:row>
      <xdr:rowOff>38100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2456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38100</xdr:rowOff>
    </xdr:from>
    <xdr:to>
      <xdr:col>19</xdr:col>
      <xdr:colOff>187325</xdr:colOff>
      <xdr:row>54</xdr:row>
      <xdr:rowOff>76200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296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137177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76200</xdr:rowOff>
    </xdr:from>
    <xdr:to>
      <xdr:col>15</xdr:col>
      <xdr:colOff>98425</xdr:colOff>
      <xdr:row>54</xdr:row>
      <xdr:rowOff>139700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334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139700</xdr:rowOff>
    </xdr:from>
    <xdr:to>
      <xdr:col>11</xdr:col>
      <xdr:colOff>9525</xdr:colOff>
      <xdr:row>55</xdr:row>
      <xdr:rowOff>6350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398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168927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107950</xdr:rowOff>
    </xdr:from>
    <xdr:to>
      <xdr:col>24</xdr:col>
      <xdr:colOff>76200</xdr:colOff>
      <xdr:row>54</xdr:row>
      <xdr:rowOff>38100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158750</xdr:rowOff>
    </xdr:from>
    <xdr:to>
      <xdr:col>20</xdr:col>
      <xdr:colOff>38100</xdr:colOff>
      <xdr:row>54</xdr:row>
      <xdr:rowOff>88900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99077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01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25400</xdr:rowOff>
    </xdr:from>
    <xdr:to>
      <xdr:col>15</xdr:col>
      <xdr:colOff>149225</xdr:colOff>
      <xdr:row>54</xdr:row>
      <xdr:rowOff>127000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137177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88900</xdr:rowOff>
    </xdr:from>
    <xdr:to>
      <xdr:col>11</xdr:col>
      <xdr:colOff>60325</xdr:colOff>
      <xdr:row>55</xdr:row>
      <xdr:rowOff>19050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29227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127000</xdr:rowOff>
    </xdr:from>
    <xdr:to>
      <xdr:col>6</xdr:col>
      <xdr:colOff>171450</xdr:colOff>
      <xdr:row>55</xdr:row>
      <xdr:rowOff>57150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67327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後期高齢者医療特別会計や介護保険特別会計への繰出金が昨年度より増加したことにより、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今後も給付費等の増加が見込まれることから、自主財源の確保を促すなど、普通会計の負担軽減に努める。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104140</xdr:rowOff>
    </xdr:from>
    <xdr:to>
      <xdr:col>82</xdr:col>
      <xdr:colOff>107950</xdr:colOff>
      <xdr:row>54</xdr:row>
      <xdr:rowOff>149860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3624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96520</xdr:rowOff>
    </xdr:from>
    <xdr:to>
      <xdr:col>78</xdr:col>
      <xdr:colOff>69850</xdr:colOff>
      <xdr:row>54</xdr:row>
      <xdr:rowOff>104140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354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96520</xdr:rowOff>
    </xdr:from>
    <xdr:to>
      <xdr:col>73</xdr:col>
      <xdr:colOff>180975</xdr:colOff>
      <xdr:row>60</xdr:row>
      <xdr:rowOff>35560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354820"/>
          <a:ext cx="889000" cy="96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12700</xdr:rowOff>
    </xdr:from>
    <xdr:to>
      <xdr:col>69</xdr:col>
      <xdr:colOff>92075</xdr:colOff>
      <xdr:row>60</xdr:row>
      <xdr:rowOff>35560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299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99060</xdr:rowOff>
    </xdr:from>
    <xdr:to>
      <xdr:col>82</xdr:col>
      <xdr:colOff>158750</xdr:colOff>
      <xdr:row>55</xdr:row>
      <xdr:rowOff>29210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115587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53340</xdr:rowOff>
    </xdr:from>
    <xdr:to>
      <xdr:col>78</xdr:col>
      <xdr:colOff>120650</xdr:colOff>
      <xdr:row>54</xdr:row>
      <xdr:rowOff>154940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165117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08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45720</xdr:rowOff>
    </xdr:from>
    <xdr:to>
      <xdr:col>74</xdr:col>
      <xdr:colOff>31750</xdr:colOff>
      <xdr:row>54</xdr:row>
      <xdr:rowOff>147320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157497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156210</xdr:rowOff>
    </xdr:from>
    <xdr:to>
      <xdr:col>69</xdr:col>
      <xdr:colOff>142875</xdr:colOff>
      <xdr:row>60</xdr:row>
      <xdr:rowOff>86360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71137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133350</xdr:rowOff>
    </xdr:from>
    <xdr:to>
      <xdr:col>65</xdr:col>
      <xdr:colOff>53975</xdr:colOff>
      <xdr:row>60</xdr:row>
      <xdr:rowOff>63500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48277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部事務組合の安定運営並びに施設整備の維持及び向上のための負担金補助金の増加等により類似団体平均より上回っているものの、市立病院や下水道事業への経常的性質の負担金補助金が減少したこと及び適切な財源確保に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今後も引き続き、市単独補助金の見直しなどを行い、増加抑制に努める。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33274</xdr:rowOff>
    </xdr:from>
    <xdr:to>
      <xdr:col>82</xdr:col>
      <xdr:colOff>107950</xdr:colOff>
      <xdr:row>39</xdr:row>
      <xdr:rowOff>51562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71982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115587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51562</xdr:rowOff>
    </xdr:from>
    <xdr:to>
      <xdr:col>78</xdr:col>
      <xdr:colOff>69850</xdr:colOff>
      <xdr:row>39</xdr:row>
      <xdr:rowOff>115570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73811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154432</xdr:rowOff>
    </xdr:from>
    <xdr:to>
      <xdr:col>73</xdr:col>
      <xdr:colOff>180975</xdr:colOff>
      <xdr:row>39</xdr:row>
      <xdr:rowOff>115570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326632"/>
          <a:ext cx="889000" cy="47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140716</xdr:rowOff>
    </xdr:from>
    <xdr:to>
      <xdr:col>69</xdr:col>
      <xdr:colOff>92075</xdr:colOff>
      <xdr:row>36</xdr:row>
      <xdr:rowOff>154432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3129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153924</xdr:rowOff>
    </xdr:from>
    <xdr:to>
      <xdr:col>82</xdr:col>
      <xdr:colOff>158750</xdr:colOff>
      <xdr:row>39</xdr:row>
      <xdr:rowOff>84074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126001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762</xdr:rowOff>
    </xdr:from>
    <xdr:to>
      <xdr:col>78</xdr:col>
      <xdr:colOff>120650</xdr:colOff>
      <xdr:row>39</xdr:row>
      <xdr:rowOff>102362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87139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773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64770</xdr:rowOff>
    </xdr:from>
    <xdr:to>
      <xdr:col>74</xdr:col>
      <xdr:colOff>31750</xdr:colOff>
      <xdr:row>39</xdr:row>
      <xdr:rowOff>166370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151147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103632</xdr:rowOff>
    </xdr:from>
    <xdr:to>
      <xdr:col>69</xdr:col>
      <xdr:colOff>142875</xdr:colOff>
      <xdr:row>37</xdr:row>
      <xdr:rowOff>33782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借入を抑制しつつ繰上償還を進めてきた結果、公債費は年々減少し、今年度は類似団体平均を</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ポイント下回った。</a:t>
          </a:r>
        </a:p>
        <a:p>
          <a:r>
            <a:rPr kumimoji="1" lang="ja-JP" altLang="en-US" sz="1300">
              <a:latin typeface="ＭＳ Ｐゴシック" panose="020B0600070205080204" pitchFamily="50" charset="-128"/>
              <a:ea typeface="ＭＳ Ｐゴシック" panose="020B0600070205080204" pitchFamily="50" charset="-128"/>
            </a:rPr>
            <a:t>今後も可能な限り繰上償還を実施するとともに、投資的経費の見直しによる地方債発行額の抑制に努める。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54610</xdr:rowOff>
    </xdr:from>
    <xdr:to>
      <xdr:col>24</xdr:col>
      <xdr:colOff>25400</xdr:colOff>
      <xdr:row>74</xdr:row>
      <xdr:rowOff>69850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274191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116857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804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69850</xdr:rowOff>
    </xdr:from>
    <xdr:to>
      <xdr:col>19</xdr:col>
      <xdr:colOff>187325</xdr:colOff>
      <xdr:row>74</xdr:row>
      <xdr:rowOff>75565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275715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38752</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897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75565</xdr:rowOff>
    </xdr:from>
    <xdr:to>
      <xdr:col>15</xdr:col>
      <xdr:colOff>98425</xdr:colOff>
      <xdr:row>74</xdr:row>
      <xdr:rowOff>75565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27628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50182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90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75565</xdr:rowOff>
    </xdr:from>
    <xdr:to>
      <xdr:col>11</xdr:col>
      <xdr:colOff>9525</xdr:colOff>
      <xdr:row>74</xdr:row>
      <xdr:rowOff>77470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27628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52087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52087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3810</xdr:rowOff>
    </xdr:from>
    <xdr:to>
      <xdr:col>24</xdr:col>
      <xdr:colOff>76200</xdr:colOff>
      <xdr:row>74</xdr:row>
      <xdr:rowOff>105410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69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83837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599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19050</xdr:rowOff>
    </xdr:from>
    <xdr:to>
      <xdr:col>20</xdr:col>
      <xdr:colOff>38100</xdr:colOff>
      <xdr:row>74</xdr:row>
      <xdr:rowOff>120650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7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130827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47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24765</xdr:rowOff>
    </xdr:from>
    <xdr:to>
      <xdr:col>15</xdr:col>
      <xdr:colOff>149225</xdr:colOff>
      <xdr:row>74</xdr:row>
      <xdr:rowOff>126365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71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136542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48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24765</xdr:rowOff>
    </xdr:from>
    <xdr:to>
      <xdr:col>11</xdr:col>
      <xdr:colOff>60325</xdr:colOff>
      <xdr:row>74</xdr:row>
      <xdr:rowOff>126365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71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136542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48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26670</xdr:rowOff>
    </xdr:from>
    <xdr:to>
      <xdr:col>6</xdr:col>
      <xdr:colOff>171450</xdr:colOff>
      <xdr:row>74</xdr:row>
      <xdr:rowOff>128270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138447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48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歳入面において一般財源を昨年度と比較し多く確保できたものの、公共施設の老朽化による維持補修費、一部事務組合に対する負担金補助金、特別会計への繰出金が増加したため、</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今後、行財政改革への取組を通じて可能な限り繰上償還の実施や公共施設等総合管理計画による公共施設の最適配置を図りながら、義務的経費の削減に努める。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53848</xdr:rowOff>
    </xdr:from>
    <xdr:to>
      <xdr:col>82</xdr:col>
      <xdr:colOff>107950</xdr:colOff>
      <xdr:row>76</xdr:row>
      <xdr:rowOff>62992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0840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57421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53848</xdr:rowOff>
    </xdr:from>
    <xdr:to>
      <xdr:col>78</xdr:col>
      <xdr:colOff>69850</xdr:colOff>
      <xdr:row>77</xdr:row>
      <xdr:rowOff>28702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08404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28702</xdr:rowOff>
    </xdr:from>
    <xdr:to>
      <xdr:col>73</xdr:col>
      <xdr:colOff>180975</xdr:colOff>
      <xdr:row>77</xdr:row>
      <xdr:rowOff>120142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23035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106426</xdr:rowOff>
    </xdr:from>
    <xdr:to>
      <xdr:col>69</xdr:col>
      <xdr:colOff>92075</xdr:colOff>
      <xdr:row>77</xdr:row>
      <xdr:rowOff>120142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3080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xdr:rowOff>
    </xdr:from>
    <xdr:to>
      <xdr:col>82</xdr:col>
      <xdr:colOff>158750</xdr:colOff>
      <xdr:row>76</xdr:row>
      <xdr:rowOff>113792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28719</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3048</xdr:rowOff>
    </xdr:from>
    <xdr:to>
      <xdr:col>78</xdr:col>
      <xdr:colOff>120650</xdr:colOff>
      <xdr:row>76</xdr:row>
      <xdr:rowOff>104648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89425</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119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149352</xdr:rowOff>
    </xdr:from>
    <xdr:to>
      <xdr:col>74</xdr:col>
      <xdr:colOff>31750</xdr:colOff>
      <xdr:row>77</xdr:row>
      <xdr:rowOff>79502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64279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69342</xdr:rowOff>
    </xdr:from>
    <xdr:to>
      <xdr:col>69</xdr:col>
      <xdr:colOff>142875</xdr:colOff>
      <xdr:row>77</xdr:row>
      <xdr:rowOff>170942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155719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55626</xdr:rowOff>
    </xdr:from>
    <xdr:to>
      <xdr:col>65</xdr:col>
      <xdr:colOff>53975</xdr:colOff>
      <xdr:row>77</xdr:row>
      <xdr:rowOff>157226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142003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山梨県北杜市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94735</xdr:rowOff>
    </xdr:from>
    <xdr:to>
      <xdr:col>29</xdr:col>
      <xdr:colOff>127000</xdr:colOff>
      <xdr:row>16</xdr:row>
      <xdr:rowOff>131050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85560"/>
          <a:ext cx="647700" cy="36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136560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27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131050</xdr:rowOff>
    </xdr:from>
    <xdr:to>
      <xdr:col>26</xdr:col>
      <xdr:colOff>50800</xdr:colOff>
      <xdr:row>16</xdr:row>
      <xdr:rowOff>145266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21875"/>
          <a:ext cx="698500" cy="14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91069</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53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145266</xdr:rowOff>
    </xdr:from>
    <xdr:to>
      <xdr:col>22</xdr:col>
      <xdr:colOff>114300</xdr:colOff>
      <xdr:row>17</xdr:row>
      <xdr:rowOff>16913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36091"/>
          <a:ext cx="698500" cy="43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136310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9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16913</xdr:rowOff>
    </xdr:from>
    <xdr:to>
      <xdr:col>18</xdr:col>
      <xdr:colOff>177800</xdr:colOff>
      <xdr:row>17</xdr:row>
      <xdr:rowOff>51497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79188"/>
          <a:ext cx="698500" cy="34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168597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3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14651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43935</xdr:rowOff>
    </xdr:from>
    <xdr:to>
      <xdr:col>29</xdr:col>
      <xdr:colOff>177800</xdr:colOff>
      <xdr:row>16</xdr:row>
      <xdr:rowOff>145535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34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60462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7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80250</xdr:rowOff>
    </xdr:from>
    <xdr:to>
      <xdr:col>26</xdr:col>
      <xdr:colOff>101600</xdr:colOff>
      <xdr:row>17</xdr:row>
      <xdr:rowOff>10400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71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20577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39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94466</xdr:rowOff>
    </xdr:from>
    <xdr:to>
      <xdr:col>22</xdr:col>
      <xdr:colOff>165100</xdr:colOff>
      <xdr:row>17</xdr:row>
      <xdr:rowOff>24616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85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34793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54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137563</xdr:rowOff>
    </xdr:from>
    <xdr:to>
      <xdr:col>19</xdr:col>
      <xdr:colOff>38100</xdr:colOff>
      <xdr:row>17</xdr:row>
      <xdr:rowOff>67713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28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77890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697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697</xdr:rowOff>
    </xdr:from>
    <xdr:to>
      <xdr:col>15</xdr:col>
      <xdr:colOff>101600</xdr:colOff>
      <xdr:row>17</xdr:row>
      <xdr:rowOff>102297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62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112474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3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10014</xdr:rowOff>
    </xdr:from>
    <xdr:to>
      <xdr:col>29</xdr:col>
      <xdr:colOff>127000</xdr:colOff>
      <xdr:row>38</xdr:row>
      <xdr:rowOff>17562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477614"/>
          <a:ext cx="647700" cy="7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119919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24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10014</xdr:rowOff>
    </xdr:from>
    <xdr:to>
      <xdr:col>26</xdr:col>
      <xdr:colOff>50800</xdr:colOff>
      <xdr:row>38</xdr:row>
      <xdr:rowOff>26229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477614"/>
          <a:ext cx="698500" cy="16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47800</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7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26229</xdr:rowOff>
    </xdr:from>
    <xdr:to>
      <xdr:col>22</xdr:col>
      <xdr:colOff>114300</xdr:colOff>
      <xdr:row>38</xdr:row>
      <xdr:rowOff>26713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493829"/>
          <a:ext cx="698500" cy="4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54410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7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18308</xdr:rowOff>
    </xdr:from>
    <xdr:to>
      <xdr:col>18</xdr:col>
      <xdr:colOff>177800</xdr:colOff>
      <xdr:row>38</xdr:row>
      <xdr:rowOff>26713</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485908"/>
          <a:ext cx="698500" cy="8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51804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51701</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309662</xdr:rowOff>
    </xdr:from>
    <xdr:to>
      <xdr:col>29</xdr:col>
      <xdr:colOff>177800</xdr:colOff>
      <xdr:row>38</xdr:row>
      <xdr:rowOff>68362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434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281739</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40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302114</xdr:rowOff>
    </xdr:from>
    <xdr:to>
      <xdr:col>26</xdr:col>
      <xdr:colOff>101600</xdr:colOff>
      <xdr:row>38</xdr:row>
      <xdr:rowOff>60814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426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45591</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513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318329</xdr:rowOff>
    </xdr:from>
    <xdr:to>
      <xdr:col>22</xdr:col>
      <xdr:colOff>165100</xdr:colOff>
      <xdr:row>38</xdr:row>
      <xdr:rowOff>77029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43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61806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52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318813</xdr:rowOff>
    </xdr:from>
    <xdr:to>
      <xdr:col>19</xdr:col>
      <xdr:colOff>38100</xdr:colOff>
      <xdr:row>38</xdr:row>
      <xdr:rowOff>77513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43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62290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529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310408</xdr:rowOff>
    </xdr:from>
    <xdr:to>
      <xdr:col>15</xdr:col>
      <xdr:colOff>101600</xdr:colOff>
      <xdr:row>38</xdr:row>
      <xdr:rowOff>69108</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35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53885</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52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山梨県北杜市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45,984
45,262
602.48
32,256,824
31,069,943
1,082,223
19,822,955
19,212,924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18186</xdr:rowOff>
    </xdr:from>
    <xdr:to>
      <xdr:col>24</xdr:col>
      <xdr:colOff>63500</xdr:colOff>
      <xdr:row>35</xdr:row>
      <xdr:rowOff>35065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18936"/>
          <a:ext cx="838200" cy="1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82326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3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35065</xdr:rowOff>
    </xdr:from>
    <xdr:to>
      <xdr:col>19</xdr:col>
      <xdr:colOff>177800</xdr:colOff>
      <xdr:row>35</xdr:row>
      <xdr:rowOff>60147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35815"/>
          <a:ext cx="889000" cy="2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33990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0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60147</xdr:rowOff>
    </xdr:from>
    <xdr:to>
      <xdr:col>15</xdr:col>
      <xdr:colOff>50800</xdr:colOff>
      <xdr:row>35</xdr:row>
      <xdr:rowOff>92037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60897"/>
          <a:ext cx="889000" cy="3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90479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92037</xdr:rowOff>
    </xdr:from>
    <xdr:to>
      <xdr:col>10</xdr:col>
      <xdr:colOff>114300</xdr:colOff>
      <xdr:row>36</xdr:row>
      <xdr:rowOff>53772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092787"/>
          <a:ext cx="889000" cy="13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40492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43019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138836</xdr:rowOff>
    </xdr:from>
    <xdr:to>
      <xdr:col>24</xdr:col>
      <xdr:colOff>114300</xdr:colOff>
      <xdr:row>35</xdr:row>
      <xdr:rowOff>68986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6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161713</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1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155715</xdr:rowOff>
    </xdr:from>
    <xdr:to>
      <xdr:col>20</xdr:col>
      <xdr:colOff>38100</xdr:colOff>
      <xdr:row>35</xdr:row>
      <xdr:rowOff>85865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8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102392</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760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9347</xdr:rowOff>
    </xdr:from>
    <xdr:to>
      <xdr:col>15</xdr:col>
      <xdr:colOff>101600</xdr:colOff>
      <xdr:row>35</xdr:row>
      <xdr:rowOff>110947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1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127474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785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41237</xdr:rowOff>
    </xdr:from>
    <xdr:to>
      <xdr:col>10</xdr:col>
      <xdr:colOff>165100</xdr:colOff>
      <xdr:row>35</xdr:row>
      <xdr:rowOff>142837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4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159364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817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2972</xdr:rowOff>
    </xdr:from>
    <xdr:to>
      <xdr:col>6</xdr:col>
      <xdr:colOff>38100</xdr:colOff>
      <xdr:row>36</xdr:row>
      <xdr:rowOff>104572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7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121099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95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20994</xdr:rowOff>
    </xdr:from>
    <xdr:to>
      <xdr:col>24</xdr:col>
      <xdr:colOff>63500</xdr:colOff>
      <xdr:row>58</xdr:row>
      <xdr:rowOff>23451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965094"/>
          <a:ext cx="838200" cy="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163761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64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20994</xdr:rowOff>
    </xdr:from>
    <xdr:to>
      <xdr:col>19</xdr:col>
      <xdr:colOff>177800</xdr:colOff>
      <xdr:row>58</xdr:row>
      <xdr:rowOff>44345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65094"/>
          <a:ext cx="889000" cy="2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73217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1001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44345</xdr:rowOff>
    </xdr:from>
    <xdr:to>
      <xdr:col>15</xdr:col>
      <xdr:colOff>50800</xdr:colOff>
      <xdr:row>58</xdr:row>
      <xdr:rowOff>74673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988445"/>
          <a:ext cx="889000" cy="3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110363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71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60340</xdr:rowOff>
    </xdr:from>
    <xdr:to>
      <xdr:col>10</xdr:col>
      <xdr:colOff>114300</xdr:colOff>
      <xdr:row>58</xdr:row>
      <xdr:rowOff>74673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10004440"/>
          <a:ext cx="889000" cy="1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116802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71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103457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1004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144101</xdr:rowOff>
    </xdr:from>
    <xdr:to>
      <xdr:col>24</xdr:col>
      <xdr:colOff>114300</xdr:colOff>
      <xdr:row>58</xdr:row>
      <xdr:rowOff>74251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1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119310</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91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141644</xdr:rowOff>
    </xdr:from>
    <xdr:to>
      <xdr:col>20</xdr:col>
      <xdr:colOff>38100</xdr:colOff>
      <xdr:row>58</xdr:row>
      <xdr:rowOff>71794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1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88321</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68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164995</xdr:rowOff>
    </xdr:from>
    <xdr:to>
      <xdr:col>15</xdr:col>
      <xdr:colOff>101600</xdr:colOff>
      <xdr:row>58</xdr:row>
      <xdr:rowOff>95145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3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86272</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3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23873</xdr:rowOff>
    </xdr:from>
    <xdr:to>
      <xdr:col>10</xdr:col>
      <xdr:colOff>165100</xdr:colOff>
      <xdr:row>58</xdr:row>
      <xdr:rowOff>125473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6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116600</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6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9540</xdr:rowOff>
    </xdr:from>
    <xdr:to>
      <xdr:col>6</xdr:col>
      <xdr:colOff>38100</xdr:colOff>
      <xdr:row>58</xdr:row>
      <xdr:rowOff>111140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127667</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72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10606</xdr:rowOff>
    </xdr:from>
    <xdr:to>
      <xdr:col>24</xdr:col>
      <xdr:colOff>63500</xdr:colOff>
      <xdr:row>78</xdr:row>
      <xdr:rowOff>42675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383706"/>
          <a:ext cx="838200" cy="3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22310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395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42675</xdr:rowOff>
    </xdr:from>
    <xdr:to>
      <xdr:col>19</xdr:col>
      <xdr:colOff>177800</xdr:colOff>
      <xdr:row>78</xdr:row>
      <xdr:rowOff>60114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415775"/>
          <a:ext cx="889000" cy="1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134208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50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60114</xdr:rowOff>
    </xdr:from>
    <xdr:to>
      <xdr:col>15</xdr:col>
      <xdr:colOff>50800</xdr:colOff>
      <xdr:row>78</xdr:row>
      <xdr:rowOff>122620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433214"/>
          <a:ext cx="889000" cy="6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157346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5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93016</xdr:rowOff>
    </xdr:from>
    <xdr:to>
      <xdr:col>10</xdr:col>
      <xdr:colOff>114300</xdr:colOff>
      <xdr:row>78</xdr:row>
      <xdr:rowOff>122620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466116"/>
          <a:ext cx="889000" cy="2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31551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57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15778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56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131256</xdr:rowOff>
    </xdr:from>
    <xdr:to>
      <xdr:col>24</xdr:col>
      <xdr:colOff>114300</xdr:colOff>
      <xdr:row>78</xdr:row>
      <xdr:rowOff>61406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3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154133</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1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163325</xdr:rowOff>
    </xdr:from>
    <xdr:to>
      <xdr:col>20</xdr:col>
      <xdr:colOff>38100</xdr:colOff>
      <xdr:row>78</xdr:row>
      <xdr:rowOff>93475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36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110002</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314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9314</xdr:rowOff>
    </xdr:from>
    <xdr:to>
      <xdr:col>15</xdr:col>
      <xdr:colOff>101600</xdr:colOff>
      <xdr:row>78</xdr:row>
      <xdr:rowOff>110914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38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127441</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3157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71820</xdr:rowOff>
    </xdr:from>
    <xdr:to>
      <xdr:col>10</xdr:col>
      <xdr:colOff>165100</xdr:colOff>
      <xdr:row>79</xdr:row>
      <xdr:rowOff>1970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4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18497</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220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42216</xdr:rowOff>
    </xdr:from>
    <xdr:to>
      <xdr:col>6</xdr:col>
      <xdr:colOff>38100</xdr:colOff>
      <xdr:row>78</xdr:row>
      <xdr:rowOff>143816</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1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160343</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63111" y="1319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9700</xdr:rowOff>
    </xdr:from>
    <xdr:to>
      <xdr:col>24</xdr:col>
      <xdr:colOff>62865</xdr:colOff>
      <xdr:row>97</xdr:row>
      <xdr:rowOff>144518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40200"/>
          <a:ext cx="1270" cy="1334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148345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77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144518</xdr:rowOff>
    </xdr:from>
    <xdr:to>
      <xdr:col>24</xdr:col>
      <xdr:colOff>152400</xdr:colOff>
      <xdr:row>97</xdr:row>
      <xdr:rowOff>144518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775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127827</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1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9700</xdr:rowOff>
    </xdr:from>
    <xdr:to>
      <xdr:col>24</xdr:col>
      <xdr:colOff>152400</xdr:colOff>
      <xdr:row>90</xdr:row>
      <xdr:rowOff>9700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4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23544</xdr:rowOff>
    </xdr:from>
    <xdr:to>
      <xdr:col>24</xdr:col>
      <xdr:colOff>63500</xdr:colOff>
      <xdr:row>97</xdr:row>
      <xdr:rowOff>103992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654194"/>
          <a:ext cx="838200" cy="80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29179</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1454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6302</xdr:rowOff>
    </xdr:from>
    <xdr:to>
      <xdr:col>24</xdr:col>
      <xdr:colOff>114300</xdr:colOff>
      <xdr:row>95</xdr:row>
      <xdr:rowOff>107902</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23544</xdr:rowOff>
    </xdr:from>
    <xdr:to>
      <xdr:col>19</xdr:col>
      <xdr:colOff>177800</xdr:colOff>
      <xdr:row>98</xdr:row>
      <xdr:rowOff>39061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654194"/>
          <a:ext cx="889000" cy="18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81823</xdr:rowOff>
    </xdr:from>
    <xdr:to>
      <xdr:col>20</xdr:col>
      <xdr:colOff>38100</xdr:colOff>
      <xdr:row>95</xdr:row>
      <xdr:rowOff>11973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19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28500</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597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38567</xdr:rowOff>
    </xdr:from>
    <xdr:to>
      <xdr:col>15</xdr:col>
      <xdr:colOff>50800</xdr:colOff>
      <xdr:row>98</xdr:row>
      <xdr:rowOff>39061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840667"/>
          <a:ext cx="889000" cy="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123437</xdr:rowOff>
    </xdr:from>
    <xdr:to>
      <xdr:col>15</xdr:col>
      <xdr:colOff>101600</xdr:colOff>
      <xdr:row>96</xdr:row>
      <xdr:rowOff>53587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11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70114</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18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38567</xdr:rowOff>
    </xdr:from>
    <xdr:to>
      <xdr:col>10</xdr:col>
      <xdr:colOff>114300</xdr:colOff>
      <xdr:row>98</xdr:row>
      <xdr:rowOff>42179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840667"/>
          <a:ext cx="8890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122851</xdr:rowOff>
    </xdr:from>
    <xdr:to>
      <xdr:col>10</xdr:col>
      <xdr:colOff>165100</xdr:colOff>
      <xdr:row>96</xdr:row>
      <xdr:rowOff>53001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10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69528</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19795" y="16185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161128</xdr:rowOff>
    </xdr:from>
    <xdr:to>
      <xdr:col>6</xdr:col>
      <xdr:colOff>38100</xdr:colOff>
      <xdr:row>96</xdr:row>
      <xdr:rowOff>91278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4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107805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22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53192</xdr:rowOff>
    </xdr:from>
    <xdr:to>
      <xdr:col>24</xdr:col>
      <xdr:colOff>114300</xdr:colOff>
      <xdr:row>97</xdr:row>
      <xdr:rowOff>154792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68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139569</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59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144194</xdr:rowOff>
    </xdr:from>
    <xdr:to>
      <xdr:col>20</xdr:col>
      <xdr:colOff>38100</xdr:colOff>
      <xdr:row>97</xdr:row>
      <xdr:rowOff>74344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60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65471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69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159711</xdr:rowOff>
    </xdr:from>
    <xdr:to>
      <xdr:col>15</xdr:col>
      <xdr:colOff>101600</xdr:colOff>
      <xdr:row>98</xdr:row>
      <xdr:rowOff>89861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79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80988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88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159217</xdr:rowOff>
    </xdr:from>
    <xdr:to>
      <xdr:col>10</xdr:col>
      <xdr:colOff>165100</xdr:colOff>
      <xdr:row>98</xdr:row>
      <xdr:rowOff>89367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78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80494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88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162829</xdr:rowOff>
    </xdr:from>
    <xdr:to>
      <xdr:col>6</xdr:col>
      <xdr:colOff>38100</xdr:colOff>
      <xdr:row>98</xdr:row>
      <xdr:rowOff>92979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79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84106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88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52522</xdr:rowOff>
    </xdr:from>
    <xdr:to>
      <xdr:col>55</xdr:col>
      <xdr:colOff>0</xdr:colOff>
      <xdr:row>36</xdr:row>
      <xdr:rowOff>80643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224722"/>
          <a:ext cx="838200" cy="2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29249</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372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46493</xdr:rowOff>
    </xdr:from>
    <xdr:to>
      <xdr:col>50</xdr:col>
      <xdr:colOff>114300</xdr:colOff>
      <xdr:row>36</xdr:row>
      <xdr:rowOff>80643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875793"/>
          <a:ext cx="889000" cy="37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153003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49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46493</xdr:rowOff>
    </xdr:from>
    <xdr:to>
      <xdr:col>45</xdr:col>
      <xdr:colOff>177800</xdr:colOff>
      <xdr:row>38</xdr:row>
      <xdr:rowOff>12857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875793"/>
          <a:ext cx="889000" cy="65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1634</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17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12857</xdr:rowOff>
    </xdr:from>
    <xdr:to>
      <xdr:col>41</xdr:col>
      <xdr:colOff>50800</xdr:colOff>
      <xdr:row>38</xdr:row>
      <xdr:rowOff>40027</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527957"/>
          <a:ext cx="889000" cy="2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64097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83871</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1722</xdr:rowOff>
    </xdr:from>
    <xdr:to>
      <xdr:col>55</xdr:col>
      <xdr:colOff>50800</xdr:colOff>
      <xdr:row>36</xdr:row>
      <xdr:rowOff>103322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17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24599</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025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29843</xdr:rowOff>
    </xdr:from>
    <xdr:to>
      <xdr:col>50</xdr:col>
      <xdr:colOff>165100</xdr:colOff>
      <xdr:row>36</xdr:row>
      <xdr:rowOff>131443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20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147970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97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167143</xdr:rowOff>
    </xdr:from>
    <xdr:to>
      <xdr:col>46</xdr:col>
      <xdr:colOff>38100</xdr:colOff>
      <xdr:row>34</xdr:row>
      <xdr:rowOff>97293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82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113820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600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133507</xdr:rowOff>
    </xdr:from>
    <xdr:to>
      <xdr:col>41</xdr:col>
      <xdr:colOff>101600</xdr:colOff>
      <xdr:row>38</xdr:row>
      <xdr:rowOff>63657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47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80184</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25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160677</xdr:rowOff>
    </xdr:from>
    <xdr:to>
      <xdr:col>36</xdr:col>
      <xdr:colOff>165100</xdr:colOff>
      <xdr:row>38</xdr:row>
      <xdr:rowOff>90827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50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107354</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27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83693</xdr:rowOff>
    </xdr:from>
    <xdr:to>
      <xdr:col>55</xdr:col>
      <xdr:colOff>0</xdr:colOff>
      <xdr:row>58</xdr:row>
      <xdr:rowOff>117078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10027793"/>
          <a:ext cx="838200" cy="3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133843</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3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20237</xdr:rowOff>
    </xdr:from>
    <xdr:to>
      <xdr:col>50</xdr:col>
      <xdr:colOff>114300</xdr:colOff>
      <xdr:row>58</xdr:row>
      <xdr:rowOff>83693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964337"/>
          <a:ext cx="889000" cy="6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20237</xdr:rowOff>
    </xdr:from>
    <xdr:to>
      <xdr:col>45</xdr:col>
      <xdr:colOff>177800</xdr:colOff>
      <xdr:row>58</xdr:row>
      <xdr:rowOff>69298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964337"/>
          <a:ext cx="889000" cy="4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35146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6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104486</xdr:rowOff>
    </xdr:from>
    <xdr:to>
      <xdr:col>41</xdr:col>
      <xdr:colOff>50800</xdr:colOff>
      <xdr:row>58</xdr:row>
      <xdr:rowOff>69298</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877136"/>
          <a:ext cx="889000" cy="13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30414</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63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34105</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97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66278</xdr:rowOff>
    </xdr:from>
    <xdr:to>
      <xdr:col>55</xdr:col>
      <xdr:colOff>50800</xdr:colOff>
      <xdr:row>58</xdr:row>
      <xdr:rowOff>167878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1001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152655</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2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32893</xdr:rowOff>
    </xdr:from>
    <xdr:to>
      <xdr:col>50</xdr:col>
      <xdr:colOff>165100</xdr:colOff>
      <xdr:row>58</xdr:row>
      <xdr:rowOff>134493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7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125620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06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140887</xdr:rowOff>
    </xdr:from>
    <xdr:to>
      <xdr:col>46</xdr:col>
      <xdr:colOff>38100</xdr:colOff>
      <xdr:row>58</xdr:row>
      <xdr:rowOff>71037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91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62164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00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18498</xdr:rowOff>
    </xdr:from>
    <xdr:to>
      <xdr:col>41</xdr:col>
      <xdr:colOff>101600</xdr:colOff>
      <xdr:row>58</xdr:row>
      <xdr:rowOff>120098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96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111225</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05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53686</xdr:rowOff>
    </xdr:from>
    <xdr:to>
      <xdr:col>36</xdr:col>
      <xdr:colOff>165100</xdr:colOff>
      <xdr:row>57</xdr:row>
      <xdr:rowOff>155286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82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363</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9601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49264</xdr:rowOff>
    </xdr:from>
    <xdr:to>
      <xdr:col>55</xdr:col>
      <xdr:colOff>0</xdr:colOff>
      <xdr:row>79</xdr:row>
      <xdr:rowOff>14236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422364"/>
          <a:ext cx="838200" cy="13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49264</xdr:rowOff>
    </xdr:from>
    <xdr:to>
      <xdr:col>50</xdr:col>
      <xdr:colOff>114300</xdr:colOff>
      <xdr:row>78</xdr:row>
      <xdr:rowOff>139103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422364"/>
          <a:ext cx="889000" cy="8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21934</xdr:rowOff>
    </xdr:from>
    <xdr:to>
      <xdr:col>45</xdr:col>
      <xdr:colOff>177800</xdr:colOff>
      <xdr:row>78</xdr:row>
      <xdr:rowOff>139103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395034"/>
          <a:ext cx="889000" cy="1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114800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29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102870</xdr:rowOff>
    </xdr:from>
    <xdr:to>
      <xdr:col>41</xdr:col>
      <xdr:colOff>50800</xdr:colOff>
      <xdr:row>78</xdr:row>
      <xdr:rowOff>21934</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133070"/>
          <a:ext cx="889000" cy="26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124325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298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117733</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31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134886</xdr:rowOff>
    </xdr:from>
    <xdr:to>
      <xdr:col>55</xdr:col>
      <xdr:colOff>50800</xdr:colOff>
      <xdr:row>79</xdr:row>
      <xdr:rowOff>65036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0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49813</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2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169914</xdr:rowOff>
    </xdr:from>
    <xdr:to>
      <xdr:col>50</xdr:col>
      <xdr:colOff>165100</xdr:colOff>
      <xdr:row>78</xdr:row>
      <xdr:rowOff>100064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37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91191</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46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88303</xdr:rowOff>
    </xdr:from>
    <xdr:to>
      <xdr:col>46</xdr:col>
      <xdr:colOff>38100</xdr:colOff>
      <xdr:row>79</xdr:row>
      <xdr:rowOff>18453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4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9580</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428" y="13554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142584</xdr:rowOff>
    </xdr:from>
    <xdr:to>
      <xdr:col>41</xdr:col>
      <xdr:colOff>101600</xdr:colOff>
      <xdr:row>78</xdr:row>
      <xdr:rowOff>72734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34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63861</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43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52070</xdr:rowOff>
    </xdr:from>
    <xdr:to>
      <xdr:col>36</xdr:col>
      <xdr:colOff>165100</xdr:colOff>
      <xdr:row>76</xdr:row>
      <xdr:rowOff>153670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08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170197</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285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164748</xdr:rowOff>
    </xdr:from>
    <xdr:to>
      <xdr:col>55</xdr:col>
      <xdr:colOff>0</xdr:colOff>
      <xdr:row>98</xdr:row>
      <xdr:rowOff>166743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9639300" y="16966848"/>
          <a:ext cx="838200" cy="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70992</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701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121839</xdr:rowOff>
    </xdr:from>
    <xdr:to>
      <xdr:col>50</xdr:col>
      <xdr:colOff>114300</xdr:colOff>
      <xdr:row>98</xdr:row>
      <xdr:rowOff>164748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8750300" y="16923939"/>
          <a:ext cx="889000" cy="4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157326</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6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121839</xdr:rowOff>
    </xdr:from>
    <xdr:to>
      <xdr:col>45</xdr:col>
      <xdr:colOff>177800</xdr:colOff>
      <xdr:row>98</xdr:row>
      <xdr:rowOff>153890</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7861300" y="16923939"/>
          <a:ext cx="889000" cy="3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63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99355</xdr:rowOff>
    </xdr:from>
    <xdr:to>
      <xdr:col>41</xdr:col>
      <xdr:colOff>50800</xdr:colOff>
      <xdr:row>98</xdr:row>
      <xdr:rowOff>153890</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6972300" y="16901455"/>
          <a:ext cx="889000" cy="5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166392</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6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167115</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96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115943</xdr:rowOff>
    </xdr:from>
    <xdr:to>
      <xdr:col>55</xdr:col>
      <xdr:colOff>50800</xdr:colOff>
      <xdr:row>99</xdr:row>
      <xdr:rowOff>46093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91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30870</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83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113948</xdr:rowOff>
    </xdr:from>
    <xdr:to>
      <xdr:col>50</xdr:col>
      <xdr:colOff>165100</xdr:colOff>
      <xdr:row>99</xdr:row>
      <xdr:rowOff>44098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9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35225</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700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71039</xdr:rowOff>
    </xdr:from>
    <xdr:to>
      <xdr:col>46</xdr:col>
      <xdr:colOff>38100</xdr:colOff>
      <xdr:row>99</xdr:row>
      <xdr:rowOff>1189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87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163766</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96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103090</xdr:rowOff>
    </xdr:from>
    <xdr:to>
      <xdr:col>41</xdr:col>
      <xdr:colOff>101600</xdr:colOff>
      <xdr:row>99</xdr:row>
      <xdr:rowOff>33240</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90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24367</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99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48555</xdr:rowOff>
    </xdr:from>
    <xdr:to>
      <xdr:col>36</xdr:col>
      <xdr:colOff>165100</xdr:colOff>
      <xdr:row>98</xdr:row>
      <xdr:rowOff>150155</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85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166682</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62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59919</xdr:rowOff>
    </xdr:from>
    <xdr:to>
      <xdr:col>85</xdr:col>
      <xdr:colOff>127000</xdr:colOff>
      <xdr:row>39</xdr:row>
      <xdr:rowOff>83432</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746469"/>
          <a:ext cx="838200" cy="2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131356</xdr:rowOff>
    </xdr:from>
    <xdr:to>
      <xdr:col>81</xdr:col>
      <xdr:colOff>50800</xdr:colOff>
      <xdr:row>39</xdr:row>
      <xdr:rowOff>59919</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646456"/>
          <a:ext cx="889000" cy="10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73569</xdr:rowOff>
    </xdr:from>
    <xdr:to>
      <xdr:col>76</xdr:col>
      <xdr:colOff>114300</xdr:colOff>
      <xdr:row>38</xdr:row>
      <xdr:rowOff>131356</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588669"/>
          <a:ext cx="889000" cy="5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15819</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35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73569</xdr:rowOff>
    </xdr:from>
    <xdr:to>
      <xdr:col>71</xdr:col>
      <xdr:colOff>177800</xdr:colOff>
      <xdr:row>38</xdr:row>
      <xdr:rowOff>135406</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2814300" y="6588669"/>
          <a:ext cx="889000" cy="6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147059</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36111" y="666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17452</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32632</xdr:rowOff>
    </xdr:from>
    <xdr:to>
      <xdr:col>85</xdr:col>
      <xdr:colOff>177800</xdr:colOff>
      <xdr:row>39</xdr:row>
      <xdr:rowOff>134232</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71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119009</xdr:rowOff>
    </xdr:from>
    <xdr:ext cx="378565"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634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9119</xdr:rowOff>
    </xdr:from>
    <xdr:to>
      <xdr:col>81</xdr:col>
      <xdr:colOff>101600</xdr:colOff>
      <xdr:row>39</xdr:row>
      <xdr:rowOff>110719</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69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101846</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46428" y="6788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80556</xdr:rowOff>
    </xdr:from>
    <xdr:to>
      <xdr:col>76</xdr:col>
      <xdr:colOff>165100</xdr:colOff>
      <xdr:row>39</xdr:row>
      <xdr:rowOff>10706</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59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1833</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357428" y="668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22769</xdr:rowOff>
    </xdr:from>
    <xdr:to>
      <xdr:col>72</xdr:col>
      <xdr:colOff>38100</xdr:colOff>
      <xdr:row>38</xdr:row>
      <xdr:rowOff>124369</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53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140896</xdr:rowOff>
    </xdr:from>
    <xdr:ext cx="534377"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436111" y="631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84606</xdr:rowOff>
    </xdr:from>
    <xdr:to>
      <xdr:col>67</xdr:col>
      <xdr:colOff>101600</xdr:colOff>
      <xdr:row>39</xdr:row>
      <xdr:rowOff>14756</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59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5883</xdr:rowOff>
    </xdr:from>
    <xdr:ext cx="469744"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579428" y="669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a:extLst>
            <a:ext uri="{FF2B5EF4-FFF2-40B4-BE49-F238E27FC236}">
              <a16:creationId xmlns:a16="http://schemas.microsoft.com/office/drawing/2014/main" id="{00000000-0008-0000-06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3" name="失業対策事業費最小値テキスト">
          <a:extLst>
            <a:ext uri="{FF2B5EF4-FFF2-40B4-BE49-F238E27FC236}">
              <a16:creationId xmlns:a16="http://schemas.microsoft.com/office/drawing/2014/main" id="{00000000-0008-0000-0600-00003D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5" name="失業対策事業費最大値テキスト">
          <a:extLst>
            <a:ext uri="{FF2B5EF4-FFF2-40B4-BE49-F238E27FC236}">
              <a16:creationId xmlns:a16="http://schemas.microsoft.com/office/drawing/2014/main" id="{00000000-0008-0000-0600-00003F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8" name="失業対策事業費平均値テキスト">
          <a:extLst>
            <a:ext uri="{FF2B5EF4-FFF2-40B4-BE49-F238E27FC236}">
              <a16:creationId xmlns:a16="http://schemas.microsoft.com/office/drawing/2014/main" id="{00000000-0008-0000-0600-000042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7" name="失業対策事業費該当値テキスト">
          <a:extLst>
            <a:ext uri="{FF2B5EF4-FFF2-40B4-BE49-F238E27FC236}">
              <a16:creationId xmlns:a16="http://schemas.microsoft.com/office/drawing/2014/main" id="{00000000-0008-0000-0600-000055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63573</xdr:rowOff>
    </xdr:from>
    <xdr:to>
      <xdr:col>85</xdr:col>
      <xdr:colOff>127000</xdr:colOff>
      <xdr:row>78</xdr:row>
      <xdr:rowOff>70104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5481300" y="1343667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160590</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3190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63573</xdr:rowOff>
    </xdr:from>
    <xdr:to>
      <xdr:col>81</xdr:col>
      <xdr:colOff>50800</xdr:colOff>
      <xdr:row>78</xdr:row>
      <xdr:rowOff>69549</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4592300" y="13436673"/>
          <a:ext cx="889000" cy="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92629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312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67965</xdr:rowOff>
    </xdr:from>
    <xdr:to>
      <xdr:col>76</xdr:col>
      <xdr:colOff>114300</xdr:colOff>
      <xdr:row>78</xdr:row>
      <xdr:rowOff>69549</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3703300" y="13441065"/>
          <a:ext cx="889000" cy="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107377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43165</xdr:rowOff>
    </xdr:from>
    <xdr:to>
      <xdr:col>71</xdr:col>
      <xdr:colOff>177800</xdr:colOff>
      <xdr:row>78</xdr:row>
      <xdr:rowOff>67965</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814300" y="13416265"/>
          <a:ext cx="889000" cy="2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111743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109597</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19304</xdr:rowOff>
    </xdr:from>
    <xdr:to>
      <xdr:col>85</xdr:col>
      <xdr:colOff>177800</xdr:colOff>
      <xdr:row>78</xdr:row>
      <xdr:rowOff>120904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339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116139</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331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12773</xdr:rowOff>
    </xdr:from>
    <xdr:to>
      <xdr:col>81</xdr:col>
      <xdr:colOff>101600</xdr:colOff>
      <xdr:row>78</xdr:row>
      <xdr:rowOff>114373</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338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105500</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347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18749</xdr:rowOff>
    </xdr:from>
    <xdr:to>
      <xdr:col>76</xdr:col>
      <xdr:colOff>165100</xdr:colOff>
      <xdr:row>78</xdr:row>
      <xdr:rowOff>120349</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339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111476</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348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17165</xdr:rowOff>
    </xdr:from>
    <xdr:to>
      <xdr:col>72</xdr:col>
      <xdr:colOff>38100</xdr:colOff>
      <xdr:row>78</xdr:row>
      <xdr:rowOff>118765</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339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109892</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348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163815</xdr:rowOff>
    </xdr:from>
    <xdr:to>
      <xdr:col>67</xdr:col>
      <xdr:colOff>101600</xdr:colOff>
      <xdr:row>78</xdr:row>
      <xdr:rowOff>93965</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336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85092</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345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a:extLst>
            <a:ext uri="{FF2B5EF4-FFF2-40B4-BE49-F238E27FC236}">
              <a16:creationId xmlns:a16="http://schemas.microsoft.com/office/drawing/2014/main" id="{00000000-0008-0000-06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89" name="積立金最小値テキスト">
          <a:extLst>
            <a:ext uri="{FF2B5EF4-FFF2-40B4-BE49-F238E27FC236}">
              <a16:creationId xmlns:a16="http://schemas.microsoft.com/office/drawing/2014/main" id="{00000000-0008-0000-0600-0000B1020000}"/>
            </a:ext>
          </a:extLst>
        </xdr:cNvPr>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1" name="積立金最大値テキスト">
          <a:extLst>
            <a:ext uri="{FF2B5EF4-FFF2-40B4-BE49-F238E27FC236}">
              <a16:creationId xmlns:a16="http://schemas.microsoft.com/office/drawing/2014/main" id="{00000000-0008-0000-0600-0000B3020000}"/>
            </a:ext>
          </a:extLst>
        </xdr:cNvPr>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126329</xdr:rowOff>
    </xdr:from>
    <xdr:to>
      <xdr:col>85</xdr:col>
      <xdr:colOff>127000</xdr:colOff>
      <xdr:row>98</xdr:row>
      <xdr:rowOff>154578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5481300" y="16928429"/>
          <a:ext cx="838200" cy="2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59774</xdr:rowOff>
    </xdr:from>
    <xdr:ext cx="534377" cy="259045"/>
    <xdr:sp macro="" textlink="">
      <xdr:nvSpPr>
        <xdr:cNvPr id="694" name="積立金平均値テキスト">
          <a:extLst>
            <a:ext uri="{FF2B5EF4-FFF2-40B4-BE49-F238E27FC236}">
              <a16:creationId xmlns:a16="http://schemas.microsoft.com/office/drawing/2014/main" id="{00000000-0008-0000-0600-0000B6020000}"/>
            </a:ext>
          </a:extLst>
        </xdr:cNvPr>
        <xdr:cNvSpPr txBox="1"/>
      </xdr:nvSpPr>
      <xdr:spPr>
        <a:xfrm>
          <a:off x="16370300" y="1686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154578</xdr:rowOff>
    </xdr:from>
    <xdr:to>
      <xdr:col>81</xdr:col>
      <xdr:colOff>50800</xdr:colOff>
      <xdr:row>99</xdr:row>
      <xdr:rowOff>16250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4592300" y="16956678"/>
          <a:ext cx="889000" cy="3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15528</xdr:rowOff>
    </xdr:from>
    <xdr:to>
      <xdr:col>76</xdr:col>
      <xdr:colOff>114300</xdr:colOff>
      <xdr:row>99</xdr:row>
      <xdr:rowOff>16250</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3703300" y="16989078"/>
          <a:ext cx="889000" cy="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51331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6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15528</xdr:rowOff>
    </xdr:from>
    <xdr:to>
      <xdr:col>71</xdr:col>
      <xdr:colOff>177800</xdr:colOff>
      <xdr:row>99</xdr:row>
      <xdr:rowOff>25882</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flipV="1">
          <a:off x="12814300" y="16989078"/>
          <a:ext cx="889000" cy="10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63175</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6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70738</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70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75529</xdr:rowOff>
    </xdr:from>
    <xdr:to>
      <xdr:col>85</xdr:col>
      <xdr:colOff>177800</xdr:colOff>
      <xdr:row>99</xdr:row>
      <xdr:rowOff>5679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6268700" y="1687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34906</xdr:rowOff>
    </xdr:from>
    <xdr:ext cx="534377" cy="259045"/>
    <xdr:sp macro="" textlink="">
      <xdr:nvSpPr>
        <xdr:cNvPr id="713" name="積立金該当値テキスト">
          <a:extLst>
            <a:ext uri="{FF2B5EF4-FFF2-40B4-BE49-F238E27FC236}">
              <a16:creationId xmlns:a16="http://schemas.microsoft.com/office/drawing/2014/main" id="{00000000-0008-0000-0600-0000C9020000}"/>
            </a:ext>
          </a:extLst>
        </xdr:cNvPr>
        <xdr:cNvSpPr txBox="1"/>
      </xdr:nvSpPr>
      <xdr:spPr>
        <a:xfrm>
          <a:off x="16370300" y="1666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103778</xdr:rowOff>
    </xdr:from>
    <xdr:to>
      <xdr:col>81</xdr:col>
      <xdr:colOff>101600</xdr:colOff>
      <xdr:row>99</xdr:row>
      <xdr:rowOff>33928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5430500" y="1690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25055</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5214111" y="1699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136900</xdr:rowOff>
    </xdr:from>
    <xdr:to>
      <xdr:col>76</xdr:col>
      <xdr:colOff>165100</xdr:colOff>
      <xdr:row>99</xdr:row>
      <xdr:rowOff>67050</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4541500" y="1693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58177</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4325111" y="1703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136178</xdr:rowOff>
    </xdr:from>
    <xdr:to>
      <xdr:col>72</xdr:col>
      <xdr:colOff>38100</xdr:colOff>
      <xdr:row>99</xdr:row>
      <xdr:rowOff>66328</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3652500" y="1693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57455</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3436111" y="1703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146532</xdr:rowOff>
    </xdr:from>
    <xdr:to>
      <xdr:col>67</xdr:col>
      <xdr:colOff>101600</xdr:colOff>
      <xdr:row>99</xdr:row>
      <xdr:rowOff>76682</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2763500" y="1694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67809</xdr:rowOff>
    </xdr:from>
    <xdr:ext cx="469744"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2579428" y="1704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投資及び出資金グラフ枠">
          <a:extLst>
            <a:ext uri="{FF2B5EF4-FFF2-40B4-BE49-F238E27FC236}">
              <a16:creationId xmlns:a16="http://schemas.microsoft.com/office/drawing/2014/main" id="{00000000-0008-0000-06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8" name="投資及び出資金最小値テキスト">
          <a:extLst>
            <a:ext uri="{FF2B5EF4-FFF2-40B4-BE49-F238E27FC236}">
              <a16:creationId xmlns:a16="http://schemas.microsoft.com/office/drawing/2014/main" id="{00000000-0008-0000-0600-0000E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0" name="投資及び出資金最大値テキスト">
          <a:extLst>
            <a:ext uri="{FF2B5EF4-FFF2-40B4-BE49-F238E27FC236}">
              <a16:creationId xmlns:a16="http://schemas.microsoft.com/office/drawing/2014/main" id="{00000000-0008-0000-0600-0000EE020000}"/>
            </a:ext>
          </a:extLst>
        </xdr:cNvPr>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3" name="投資及び出資金平均値テキスト">
          <a:extLst>
            <a:ext uri="{FF2B5EF4-FFF2-40B4-BE49-F238E27FC236}">
              <a16:creationId xmlns:a16="http://schemas.microsoft.com/office/drawing/2014/main" id="{00000000-0008-0000-0600-0000F1020000}"/>
            </a:ext>
          </a:extLst>
        </xdr:cNvPr>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2" name="フローチャート: 判断 761">
          <a:extLst>
            <a:ext uri="{FF2B5EF4-FFF2-40B4-BE49-F238E27FC236}">
              <a16:creationId xmlns:a16="http://schemas.microsoft.com/office/drawing/2014/main" id="{00000000-0008-0000-0600-0000FA020000}"/>
            </a:ext>
          </a:extLst>
        </xdr:cNvPr>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4" name="フローチャート: 判断 763">
          <a:extLst>
            <a:ext uri="{FF2B5EF4-FFF2-40B4-BE49-F238E27FC236}">
              <a16:creationId xmlns:a16="http://schemas.microsoft.com/office/drawing/2014/main" id="{00000000-0008-0000-0600-0000FC020000}"/>
            </a:ext>
          </a:extLst>
        </xdr:cNvPr>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2" name="投資及び出資金該当値テキスト">
          <a:extLst>
            <a:ext uri="{FF2B5EF4-FFF2-40B4-BE49-F238E27FC236}">
              <a16:creationId xmlns:a16="http://schemas.microsoft.com/office/drawing/2014/main" id="{00000000-0008-0000-0600-000004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貸付金グラフ枠">
          <a:extLst>
            <a:ext uri="{FF2B5EF4-FFF2-40B4-BE49-F238E27FC236}">
              <a16:creationId xmlns:a16="http://schemas.microsoft.com/office/drawing/2014/main" id="{00000000-0008-0000-06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3" name="貸付金最小値テキスト">
          <a:extLst>
            <a:ext uri="{FF2B5EF4-FFF2-40B4-BE49-F238E27FC236}">
              <a16:creationId xmlns:a16="http://schemas.microsoft.com/office/drawing/2014/main" id="{00000000-0008-0000-0600-000023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5" name="貸付金最大値テキスト">
          <a:extLst>
            <a:ext uri="{FF2B5EF4-FFF2-40B4-BE49-F238E27FC236}">
              <a16:creationId xmlns:a16="http://schemas.microsoft.com/office/drawing/2014/main" id="{00000000-0008-0000-0600-000025030000}"/>
            </a:ext>
          </a:extLst>
        </xdr:cNvPr>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08" name="貸付金平均値テキスト">
          <a:extLst>
            <a:ext uri="{FF2B5EF4-FFF2-40B4-BE49-F238E27FC236}">
              <a16:creationId xmlns:a16="http://schemas.microsoft.com/office/drawing/2014/main" id="{00000000-0008-0000-0600-000028030000}"/>
            </a:ext>
          </a:extLst>
        </xdr:cNvPr>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81869</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96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19" name="フローチャート: 判断 818">
          <a:extLst>
            <a:ext uri="{FF2B5EF4-FFF2-40B4-BE49-F238E27FC236}">
              <a16:creationId xmlns:a16="http://schemas.microsoft.com/office/drawing/2014/main" id="{00000000-0008-0000-0600-000033030000}"/>
            </a:ext>
          </a:extLst>
        </xdr:cNvPr>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79308</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96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27" name="貸付金該当値テキスト">
          <a:extLst>
            <a:ext uri="{FF2B5EF4-FFF2-40B4-BE49-F238E27FC236}">
              <a16:creationId xmlns:a16="http://schemas.microsoft.com/office/drawing/2014/main" id="{00000000-0008-0000-0600-00003B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1" name="繰出金グラフ枠">
          <a:extLst>
            <a:ext uri="{FF2B5EF4-FFF2-40B4-BE49-F238E27FC236}">
              <a16:creationId xmlns:a16="http://schemas.microsoft.com/office/drawing/2014/main" id="{00000000-0008-0000-0600-00005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3" name="繰出金最小値テキスト">
          <a:extLst>
            <a:ext uri="{FF2B5EF4-FFF2-40B4-BE49-F238E27FC236}">
              <a16:creationId xmlns:a16="http://schemas.microsoft.com/office/drawing/2014/main" id="{00000000-0008-0000-0600-00005F030000}"/>
            </a:ext>
          </a:extLst>
        </xdr:cNvPr>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5" name="繰出金最大値テキスト">
          <a:extLst>
            <a:ext uri="{FF2B5EF4-FFF2-40B4-BE49-F238E27FC236}">
              <a16:creationId xmlns:a16="http://schemas.microsoft.com/office/drawing/2014/main" id="{00000000-0008-0000-0600-000061030000}"/>
            </a:ext>
          </a:extLst>
        </xdr:cNvPr>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80590</xdr:rowOff>
    </xdr:from>
    <xdr:to>
      <xdr:col>116</xdr:col>
      <xdr:colOff>63500</xdr:colOff>
      <xdr:row>77</xdr:row>
      <xdr:rowOff>114032</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21323300" y="13282240"/>
          <a:ext cx="838200" cy="3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1804</xdr:rowOff>
    </xdr:from>
    <xdr:ext cx="534377" cy="259045"/>
    <xdr:sp macro="" textlink="">
      <xdr:nvSpPr>
        <xdr:cNvPr id="868" name="繰出金平均値テキスト">
          <a:extLst>
            <a:ext uri="{FF2B5EF4-FFF2-40B4-BE49-F238E27FC236}">
              <a16:creationId xmlns:a16="http://schemas.microsoft.com/office/drawing/2014/main" id="{00000000-0008-0000-0600-000064030000}"/>
            </a:ext>
          </a:extLst>
        </xdr:cNvPr>
        <xdr:cNvSpPr txBox="1"/>
      </xdr:nvSpPr>
      <xdr:spPr>
        <a:xfrm>
          <a:off x="22212300" y="12860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114032</xdr:rowOff>
    </xdr:from>
    <xdr:to>
      <xdr:col>111</xdr:col>
      <xdr:colOff>177800</xdr:colOff>
      <xdr:row>77</xdr:row>
      <xdr:rowOff>137333</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20434300" y="13315682"/>
          <a:ext cx="889000" cy="2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105643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27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125168</xdr:rowOff>
    </xdr:from>
    <xdr:to>
      <xdr:col>107</xdr:col>
      <xdr:colOff>50800</xdr:colOff>
      <xdr:row>77</xdr:row>
      <xdr:rowOff>137333</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9545300" y="12298118"/>
          <a:ext cx="889000" cy="104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136944</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125168</xdr:rowOff>
    </xdr:from>
    <xdr:to>
      <xdr:col>102</xdr:col>
      <xdr:colOff>114300</xdr:colOff>
      <xdr:row>71</xdr:row>
      <xdr:rowOff>162740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flipV="1">
          <a:off x="18656300" y="12298118"/>
          <a:ext cx="889000" cy="3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158799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79" name="フローチャート: 判断 878">
          <a:extLst>
            <a:ext uri="{FF2B5EF4-FFF2-40B4-BE49-F238E27FC236}">
              <a16:creationId xmlns:a16="http://schemas.microsoft.com/office/drawing/2014/main" id="{00000000-0008-0000-0600-00006F030000}"/>
            </a:ext>
          </a:extLst>
        </xdr:cNvPr>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137442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29790</xdr:rowOff>
    </xdr:from>
    <xdr:to>
      <xdr:col>116</xdr:col>
      <xdr:colOff>114300</xdr:colOff>
      <xdr:row>77</xdr:row>
      <xdr:rowOff>131390</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2110700" y="1323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8217</xdr:rowOff>
    </xdr:from>
    <xdr:ext cx="534377" cy="259045"/>
    <xdr:sp macro="" textlink="">
      <xdr:nvSpPr>
        <xdr:cNvPr id="887" name="繰出金該当値テキスト">
          <a:extLst>
            <a:ext uri="{FF2B5EF4-FFF2-40B4-BE49-F238E27FC236}">
              <a16:creationId xmlns:a16="http://schemas.microsoft.com/office/drawing/2014/main" id="{00000000-0008-0000-0600-000077030000}"/>
            </a:ext>
          </a:extLst>
        </xdr:cNvPr>
        <xdr:cNvSpPr txBox="1"/>
      </xdr:nvSpPr>
      <xdr:spPr>
        <a:xfrm>
          <a:off x="22212300" y="1320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63232</xdr:rowOff>
    </xdr:from>
    <xdr:to>
      <xdr:col>112</xdr:col>
      <xdr:colOff>38100</xdr:colOff>
      <xdr:row>77</xdr:row>
      <xdr:rowOff>164832</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21272500" y="1326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155959</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1056111" y="1335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86533</xdr:rowOff>
    </xdr:from>
    <xdr:to>
      <xdr:col>107</xdr:col>
      <xdr:colOff>101600</xdr:colOff>
      <xdr:row>78</xdr:row>
      <xdr:rowOff>16683</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0383500" y="1328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7810</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0167111" y="1338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74368</xdr:rowOff>
    </xdr:from>
    <xdr:to>
      <xdr:col>102</xdr:col>
      <xdr:colOff>165100</xdr:colOff>
      <xdr:row>72</xdr:row>
      <xdr:rowOff>4518</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19494500" y="1224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21045</xdr:rowOff>
    </xdr:from>
    <xdr:ext cx="599010"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9245795" y="12022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111940</xdr:rowOff>
    </xdr:from>
    <xdr:to>
      <xdr:col>98</xdr:col>
      <xdr:colOff>38100</xdr:colOff>
      <xdr:row>72</xdr:row>
      <xdr:rowOff>42090</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18605500" y="1228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70</xdr:row>
      <xdr:rowOff>58617</xdr:rowOff>
    </xdr:from>
    <xdr:ext cx="599010"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356795" y="12060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0" name="前年度繰上充用金グラフ枠">
          <a:extLst>
            <a:ext uri="{FF2B5EF4-FFF2-40B4-BE49-F238E27FC236}">
              <a16:creationId xmlns:a16="http://schemas.microsoft.com/office/drawing/2014/main" id="{00000000-0008-0000-0600-00009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2" name="前年度繰上充用金最小値テキスト">
          <a:extLst>
            <a:ext uri="{FF2B5EF4-FFF2-40B4-BE49-F238E27FC236}">
              <a16:creationId xmlns:a16="http://schemas.microsoft.com/office/drawing/2014/main" id="{00000000-0008-0000-0600-00009A030000}"/>
            </a:ext>
          </a:extLst>
        </xdr:cNvPr>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4" name="前年度繰上充用金最大値テキスト">
          <a:extLst>
            <a:ext uri="{FF2B5EF4-FFF2-40B4-BE49-F238E27FC236}">
              <a16:creationId xmlns:a16="http://schemas.microsoft.com/office/drawing/2014/main" id="{00000000-0008-0000-0600-00009C030000}"/>
            </a:ext>
          </a:extLst>
        </xdr:cNvPr>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26" name="直線コネクタ 925">
          <a:extLst>
            <a:ext uri="{FF2B5EF4-FFF2-40B4-BE49-F238E27FC236}">
              <a16:creationId xmlns:a16="http://schemas.microsoft.com/office/drawing/2014/main" id="{00000000-0008-0000-0600-00009E030000}"/>
            </a:ext>
          </a:extLst>
        </xdr:cNvPr>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27" name="前年度繰上充用金平均値テキスト">
          <a:extLst>
            <a:ext uri="{FF2B5EF4-FFF2-40B4-BE49-F238E27FC236}">
              <a16:creationId xmlns:a16="http://schemas.microsoft.com/office/drawing/2014/main" id="{00000000-0008-0000-0600-00009F030000}"/>
            </a:ext>
          </a:extLst>
        </xdr:cNvPr>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29" name="直線コネクタ 928">
          <a:extLst>
            <a:ext uri="{FF2B5EF4-FFF2-40B4-BE49-F238E27FC236}">
              <a16:creationId xmlns:a16="http://schemas.microsoft.com/office/drawing/2014/main" id="{00000000-0008-0000-0600-0000A1030000}"/>
            </a:ext>
          </a:extLst>
        </xdr:cNvPr>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0" name="フローチャート: 判断 929">
          <a:extLst>
            <a:ext uri="{FF2B5EF4-FFF2-40B4-BE49-F238E27FC236}">
              <a16:creationId xmlns:a16="http://schemas.microsoft.com/office/drawing/2014/main" id="{00000000-0008-0000-0600-0000A2030000}"/>
            </a:ext>
          </a:extLst>
        </xdr:cNvPr>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2" name="直線コネクタ 931">
          <a:extLst>
            <a:ext uri="{FF2B5EF4-FFF2-40B4-BE49-F238E27FC236}">
              <a16:creationId xmlns:a16="http://schemas.microsoft.com/office/drawing/2014/main" id="{00000000-0008-0000-0600-0000A4030000}"/>
            </a:ext>
          </a:extLst>
        </xdr:cNvPr>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3" name="フローチャート: 判断 932">
          <a:extLst>
            <a:ext uri="{FF2B5EF4-FFF2-40B4-BE49-F238E27FC236}">
              <a16:creationId xmlns:a16="http://schemas.microsoft.com/office/drawing/2014/main" id="{00000000-0008-0000-0600-0000A5030000}"/>
            </a:ext>
          </a:extLst>
        </xdr:cNvPr>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5" name="直線コネクタ 934">
          <a:extLst>
            <a:ext uri="{FF2B5EF4-FFF2-40B4-BE49-F238E27FC236}">
              <a16:creationId xmlns:a16="http://schemas.microsoft.com/office/drawing/2014/main" id="{00000000-0008-0000-0600-0000A7030000}"/>
            </a:ext>
          </a:extLst>
        </xdr:cNvPr>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36" name="フローチャート: 判断 935">
          <a:extLst>
            <a:ext uri="{FF2B5EF4-FFF2-40B4-BE49-F238E27FC236}">
              <a16:creationId xmlns:a16="http://schemas.microsoft.com/office/drawing/2014/main" id="{00000000-0008-0000-0600-0000A8030000}"/>
            </a:ext>
          </a:extLst>
        </xdr:cNvPr>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38" name="フローチャート: 判断 937">
          <a:extLst>
            <a:ext uri="{FF2B5EF4-FFF2-40B4-BE49-F238E27FC236}">
              <a16:creationId xmlns:a16="http://schemas.microsoft.com/office/drawing/2014/main" id="{00000000-0008-0000-0600-0000AA030000}"/>
            </a:ext>
          </a:extLst>
        </xdr:cNvPr>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5" name="楕円 944">
          <a:extLst>
            <a:ext uri="{FF2B5EF4-FFF2-40B4-BE49-F238E27FC236}">
              <a16:creationId xmlns:a16="http://schemas.microsoft.com/office/drawing/2014/main" id="{00000000-0008-0000-0600-0000B1030000}"/>
            </a:ext>
          </a:extLst>
        </xdr:cNvPr>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46" name="前年度繰上充用金該当値テキスト">
          <a:extLst>
            <a:ext uri="{FF2B5EF4-FFF2-40B4-BE49-F238E27FC236}">
              <a16:creationId xmlns:a16="http://schemas.microsoft.com/office/drawing/2014/main" id="{00000000-0008-0000-0600-0000B2030000}"/>
            </a:ext>
          </a:extLst>
        </xdr:cNvPr>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47" name="楕円 946">
          <a:extLst>
            <a:ext uri="{FF2B5EF4-FFF2-40B4-BE49-F238E27FC236}">
              <a16:creationId xmlns:a16="http://schemas.microsoft.com/office/drawing/2014/main" id="{00000000-0008-0000-0600-0000B3030000}"/>
            </a:ext>
          </a:extLst>
        </xdr:cNvPr>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49" name="楕円 948">
          <a:extLst>
            <a:ext uri="{FF2B5EF4-FFF2-40B4-BE49-F238E27FC236}">
              <a16:creationId xmlns:a16="http://schemas.microsoft.com/office/drawing/2014/main" id="{00000000-0008-0000-0600-0000B5030000}"/>
            </a:ext>
          </a:extLst>
        </xdr:cNvPr>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0" name="テキスト ボックス 949">
          <a:extLst>
            <a:ext uri="{FF2B5EF4-FFF2-40B4-BE49-F238E27FC236}">
              <a16:creationId xmlns:a16="http://schemas.microsoft.com/office/drawing/2014/main" id="{00000000-0008-0000-0600-0000B6030000}"/>
            </a:ext>
          </a:extLst>
        </xdr:cNvPr>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1" name="楕円 950">
          <a:extLst>
            <a:ext uri="{FF2B5EF4-FFF2-40B4-BE49-F238E27FC236}">
              <a16:creationId xmlns:a16="http://schemas.microsoft.com/office/drawing/2014/main" id="{00000000-0008-0000-0600-0000B7030000}"/>
            </a:ext>
          </a:extLst>
        </xdr:cNvPr>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2" name="テキスト ボックス 951">
          <a:extLst>
            <a:ext uri="{FF2B5EF4-FFF2-40B4-BE49-F238E27FC236}">
              <a16:creationId xmlns:a16="http://schemas.microsoft.com/office/drawing/2014/main" id="{00000000-0008-0000-0600-0000B8030000}"/>
            </a:ext>
          </a:extLst>
        </xdr:cNvPr>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3" name="楕円 952">
          <a:extLst>
            <a:ext uri="{FF2B5EF4-FFF2-40B4-BE49-F238E27FC236}">
              <a16:creationId xmlns:a16="http://schemas.microsoft.com/office/drawing/2014/main" id="{00000000-0008-0000-0600-0000B9030000}"/>
            </a:ext>
          </a:extLst>
        </xdr:cNvPr>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4" name="テキスト ボックス 953">
          <a:extLst>
            <a:ext uri="{FF2B5EF4-FFF2-40B4-BE49-F238E27FC236}">
              <a16:creationId xmlns:a16="http://schemas.microsoft.com/office/drawing/2014/main" id="{00000000-0008-0000-0600-0000BA030000}"/>
            </a:ext>
          </a:extLst>
        </xdr:cNvPr>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5" name="正方形/長方形 954">
          <a:extLst>
            <a:ext uri="{FF2B5EF4-FFF2-40B4-BE49-F238E27FC236}">
              <a16:creationId xmlns:a16="http://schemas.microsoft.com/office/drawing/2014/main" id="{00000000-0008-0000-0600-0000B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56" name="正方形/長方形 955">
          <a:extLst>
            <a:ext uri="{FF2B5EF4-FFF2-40B4-BE49-F238E27FC236}">
              <a16:creationId xmlns:a16="http://schemas.microsoft.com/office/drawing/2014/main" id="{00000000-0008-0000-0600-0000B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7" name="テキスト ボックス 956">
          <a:extLst>
            <a:ext uri="{FF2B5EF4-FFF2-40B4-BE49-F238E27FC236}">
              <a16:creationId xmlns:a16="http://schemas.microsoft.com/office/drawing/2014/main" id="{00000000-0008-0000-0600-0000B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類似団体平均に比べ高くなっている主な構成項目は、人件費、維持補修費、補助費等などが挙げられる。</a:t>
          </a:r>
        </a:p>
        <a:p>
          <a:r>
            <a:rPr kumimoji="1" lang="ja-JP" altLang="en-US" sz="1300">
              <a:latin typeface="ＭＳ Ｐゴシック" panose="020B0600070205080204" pitchFamily="50" charset="-128"/>
              <a:ea typeface="ＭＳ Ｐゴシック" panose="020B0600070205080204" pitchFamily="50" charset="-128"/>
            </a:rPr>
            <a:t>人件費は、類似団体と比較して住民一人あたりのコストが</a:t>
          </a:r>
          <a:r>
            <a:rPr kumimoji="1" lang="en-US" altLang="ja-JP" sz="1300">
              <a:latin typeface="ＭＳ Ｐゴシック" panose="020B0600070205080204" pitchFamily="50" charset="-128"/>
              <a:ea typeface="ＭＳ Ｐゴシック" panose="020B0600070205080204" pitchFamily="50" charset="-128"/>
            </a:rPr>
            <a:t>10,749</a:t>
          </a:r>
          <a:r>
            <a:rPr kumimoji="1" lang="ja-JP" altLang="en-US" sz="1300">
              <a:latin typeface="ＭＳ Ｐゴシック" panose="020B0600070205080204" pitchFamily="50" charset="-128"/>
              <a:ea typeface="ＭＳ Ｐゴシック" panose="020B0600070205080204" pitchFamily="50" charset="-128"/>
            </a:rPr>
            <a:t>円高い状況であり、主な要因としては職員数や会計年度任用職員の定期昇給に伴うものである。今後も増加が見込まれることから、退職者の補充抑制等により職員数の削減を行う中で、人件費の増加抑制に努める。</a:t>
          </a:r>
        </a:p>
        <a:p>
          <a:r>
            <a:rPr kumimoji="1" lang="ja-JP" altLang="en-US" sz="1300">
              <a:latin typeface="ＭＳ Ｐゴシック" panose="020B0600070205080204" pitchFamily="50" charset="-128"/>
              <a:ea typeface="ＭＳ Ｐゴシック" panose="020B0600070205080204" pitchFamily="50" charset="-128"/>
            </a:rPr>
            <a:t>本市は</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町村での合併のため類似する公共施設が多く、施設の老朽化による維持補修費は増加傾向にあり、類似団体よりも高い状況にある。今後、公共施設等総合管理計画による公共施設の最適配置を図りながら、削減に努める。</a:t>
          </a:r>
        </a:p>
        <a:p>
          <a:r>
            <a:rPr kumimoji="1" lang="ja-JP" altLang="en-US" sz="1300">
              <a:latin typeface="ＭＳ Ｐゴシック" panose="020B0600070205080204" pitchFamily="50" charset="-128"/>
              <a:ea typeface="ＭＳ Ｐゴシック" panose="020B0600070205080204" pitchFamily="50" charset="-128"/>
            </a:rPr>
            <a:t>補助費等は、類似団体と比較して住民一人あたりのコストが</a:t>
          </a:r>
          <a:r>
            <a:rPr kumimoji="1" lang="en-US" altLang="ja-JP" sz="1300">
              <a:latin typeface="ＭＳ Ｐゴシック" panose="020B0600070205080204" pitchFamily="50" charset="-128"/>
              <a:ea typeface="ＭＳ Ｐゴシック" panose="020B0600070205080204" pitchFamily="50" charset="-128"/>
            </a:rPr>
            <a:t>67,535</a:t>
          </a:r>
          <a:r>
            <a:rPr kumimoji="1" lang="ja-JP" altLang="en-US" sz="1300">
              <a:latin typeface="ＭＳ Ｐゴシック" panose="020B0600070205080204" pitchFamily="50" charset="-128"/>
              <a:ea typeface="ＭＳ Ｐゴシック" panose="020B0600070205080204" pitchFamily="50" charset="-128"/>
            </a:rPr>
            <a:t>円高い状況であり、主な要因としては上水道、下水道、市立病院や一部事務組合の安定運営並びに施設整備の維持及び向上のための負担金補助金の増加に伴うものである。今後も引き続き市単独補助金の見直しなどを行い増加抑制を図るとともに、料金改定などの自主財源の確保を促し、普通会計の負担軽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山梨県北杜市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45,984
45,262
602.48
32,256,824
31,069,943
1,082,223
19,822,955
19,212,924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5016</xdr:rowOff>
    </xdr:from>
    <xdr:to>
      <xdr:col>24</xdr:col>
      <xdr:colOff>63500</xdr:colOff>
      <xdr:row>37</xdr:row>
      <xdr:rowOff>106363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48666"/>
          <a:ext cx="838200" cy="10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112730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42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75311</xdr:rowOff>
    </xdr:from>
    <xdr:to>
      <xdr:col>19</xdr:col>
      <xdr:colOff>177800</xdr:colOff>
      <xdr:row>37</xdr:row>
      <xdr:rowOff>106363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418961"/>
          <a:ext cx="889000" cy="3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47198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7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68643</xdr:rowOff>
    </xdr:from>
    <xdr:to>
      <xdr:col>15</xdr:col>
      <xdr:colOff>50800</xdr:colOff>
      <xdr:row>37</xdr:row>
      <xdr:rowOff>75311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412293"/>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72343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42354</xdr:rowOff>
    </xdr:from>
    <xdr:to>
      <xdr:col>10</xdr:col>
      <xdr:colOff>114300</xdr:colOff>
      <xdr:row>37</xdr:row>
      <xdr:rowOff>68643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86004"/>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32910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27957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125666</xdr:rowOff>
    </xdr:from>
    <xdr:to>
      <xdr:col>24</xdr:col>
      <xdr:colOff>114300</xdr:colOff>
      <xdr:row>37</xdr:row>
      <xdr:rowOff>55816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9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104093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7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55563</xdr:rowOff>
    </xdr:from>
    <xdr:to>
      <xdr:col>20</xdr:col>
      <xdr:colOff>38100</xdr:colOff>
      <xdr:row>37</xdr:row>
      <xdr:rowOff>157163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9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148290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9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24511</xdr:rowOff>
    </xdr:from>
    <xdr:to>
      <xdr:col>15</xdr:col>
      <xdr:colOff>101600</xdr:colOff>
      <xdr:row>37</xdr:row>
      <xdr:rowOff>126111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6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117238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17843</xdr:rowOff>
    </xdr:from>
    <xdr:to>
      <xdr:col>10</xdr:col>
      <xdr:colOff>165100</xdr:colOff>
      <xdr:row>37</xdr:row>
      <xdr:rowOff>119443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6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110570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54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163004</xdr:rowOff>
    </xdr:from>
    <xdr:to>
      <xdr:col>6</xdr:col>
      <xdr:colOff>38100</xdr:colOff>
      <xdr:row>37</xdr:row>
      <xdr:rowOff>93154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3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84281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27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148003</xdr:rowOff>
    </xdr:from>
    <xdr:to>
      <xdr:col>24</xdr:col>
      <xdr:colOff>63500</xdr:colOff>
      <xdr:row>58</xdr:row>
      <xdr:rowOff>148575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092103"/>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99248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71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40432</xdr:rowOff>
    </xdr:from>
    <xdr:to>
      <xdr:col>19</xdr:col>
      <xdr:colOff>177800</xdr:colOff>
      <xdr:row>58</xdr:row>
      <xdr:rowOff>148003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84532"/>
          <a:ext cx="889000" cy="10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20042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9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40432</xdr:rowOff>
    </xdr:from>
    <xdr:to>
      <xdr:col>15</xdr:col>
      <xdr:colOff>50800</xdr:colOff>
      <xdr:row>59</xdr:row>
      <xdr:rowOff>14798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84532"/>
          <a:ext cx="889000" cy="14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82877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02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14798</xdr:rowOff>
    </xdr:from>
    <xdr:to>
      <xdr:col>10</xdr:col>
      <xdr:colOff>114300</xdr:colOff>
      <xdr:row>59</xdr:row>
      <xdr:rowOff>25185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130348"/>
          <a:ext cx="889000" cy="1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55610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82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68957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84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97775</xdr:rowOff>
    </xdr:from>
    <xdr:to>
      <xdr:col>24</xdr:col>
      <xdr:colOff>114300</xdr:colOff>
      <xdr:row>59</xdr:row>
      <xdr:rowOff>27925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4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54797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9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97203</xdr:rowOff>
    </xdr:from>
    <xdr:to>
      <xdr:col>20</xdr:col>
      <xdr:colOff>38100</xdr:colOff>
      <xdr:row>59</xdr:row>
      <xdr:rowOff>27353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4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18480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13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161082</xdr:rowOff>
    </xdr:from>
    <xdr:to>
      <xdr:col>15</xdr:col>
      <xdr:colOff>101600</xdr:colOff>
      <xdr:row>58</xdr:row>
      <xdr:rowOff>91232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3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107759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708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135448</xdr:rowOff>
    </xdr:from>
    <xdr:to>
      <xdr:col>10</xdr:col>
      <xdr:colOff>165100</xdr:colOff>
      <xdr:row>59</xdr:row>
      <xdr:rowOff>65598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7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56725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7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145835</xdr:rowOff>
    </xdr:from>
    <xdr:to>
      <xdr:col>6</xdr:col>
      <xdr:colOff>38100</xdr:colOff>
      <xdr:row>59</xdr:row>
      <xdr:rowOff>75985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8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67112</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8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151295</xdr:rowOff>
    </xdr:from>
    <xdr:to>
      <xdr:col>24</xdr:col>
      <xdr:colOff>63500</xdr:colOff>
      <xdr:row>77</xdr:row>
      <xdr:rowOff>5612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181495"/>
          <a:ext cx="838200" cy="2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133394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20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151295</xdr:rowOff>
    </xdr:from>
    <xdr:to>
      <xdr:col>19</xdr:col>
      <xdr:colOff>177800</xdr:colOff>
      <xdr:row>77</xdr:row>
      <xdr:rowOff>107869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81495"/>
          <a:ext cx="889000" cy="12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16850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0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98996</xdr:rowOff>
    </xdr:from>
    <xdr:to>
      <xdr:col>15</xdr:col>
      <xdr:colOff>50800</xdr:colOff>
      <xdr:row>77</xdr:row>
      <xdr:rowOff>107869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300646"/>
          <a:ext cx="889000" cy="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144253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98996</xdr:rowOff>
    </xdr:from>
    <xdr:to>
      <xdr:col>10</xdr:col>
      <xdr:colOff>114300</xdr:colOff>
      <xdr:row>77</xdr:row>
      <xdr:rowOff>102955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00646"/>
          <a:ext cx="889000" cy="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158925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10623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126262</xdr:rowOff>
    </xdr:from>
    <xdr:to>
      <xdr:col>24</xdr:col>
      <xdr:colOff>114300</xdr:colOff>
      <xdr:row>77</xdr:row>
      <xdr:rowOff>56412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5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41189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71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100495</xdr:rowOff>
    </xdr:from>
    <xdr:to>
      <xdr:col>20</xdr:col>
      <xdr:colOff>38100</xdr:colOff>
      <xdr:row>77</xdr:row>
      <xdr:rowOff>30645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3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21772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2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57069</xdr:rowOff>
    </xdr:from>
    <xdr:to>
      <xdr:col>15</xdr:col>
      <xdr:colOff>101600</xdr:colOff>
      <xdr:row>77</xdr:row>
      <xdr:rowOff>158669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5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149796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51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48196</xdr:rowOff>
    </xdr:from>
    <xdr:to>
      <xdr:col>10</xdr:col>
      <xdr:colOff>165100</xdr:colOff>
      <xdr:row>77</xdr:row>
      <xdr:rowOff>149796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140923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4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52155</xdr:rowOff>
    </xdr:from>
    <xdr:to>
      <xdr:col>6</xdr:col>
      <xdr:colOff>38100</xdr:colOff>
      <xdr:row>77</xdr:row>
      <xdr:rowOff>153755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5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144882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46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27079</xdr:rowOff>
    </xdr:from>
    <xdr:to>
      <xdr:col>24</xdr:col>
      <xdr:colOff>63500</xdr:colOff>
      <xdr:row>98</xdr:row>
      <xdr:rowOff>36630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829179"/>
          <a:ext cx="838200" cy="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154351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785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27079</xdr:rowOff>
    </xdr:from>
    <xdr:to>
      <xdr:col>19</xdr:col>
      <xdr:colOff>177800</xdr:colOff>
      <xdr:row>98</xdr:row>
      <xdr:rowOff>60336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29179"/>
          <a:ext cx="889000" cy="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101418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0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60336</xdr:rowOff>
    </xdr:from>
    <xdr:to>
      <xdr:col>15</xdr:col>
      <xdr:colOff>50800</xdr:colOff>
      <xdr:row>98</xdr:row>
      <xdr:rowOff>62705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62436"/>
          <a:ext cx="889000" cy="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126088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2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62705</xdr:rowOff>
    </xdr:from>
    <xdr:to>
      <xdr:col>10</xdr:col>
      <xdr:colOff>114300</xdr:colOff>
      <xdr:row>98</xdr:row>
      <xdr:rowOff>84150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64805"/>
          <a:ext cx="889000" cy="2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130551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3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138360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4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157280</xdr:rowOff>
    </xdr:from>
    <xdr:to>
      <xdr:col>24</xdr:col>
      <xdr:colOff>114300</xdr:colOff>
      <xdr:row>98</xdr:row>
      <xdr:rowOff>87430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8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116657</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7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147729</xdr:rowOff>
    </xdr:from>
    <xdr:to>
      <xdr:col>20</xdr:col>
      <xdr:colOff>38100</xdr:colOff>
      <xdr:row>98</xdr:row>
      <xdr:rowOff>77879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7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94406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55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9536</xdr:rowOff>
    </xdr:from>
    <xdr:to>
      <xdr:col>15</xdr:col>
      <xdr:colOff>101600</xdr:colOff>
      <xdr:row>98</xdr:row>
      <xdr:rowOff>111136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1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127663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58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11905</xdr:rowOff>
    </xdr:from>
    <xdr:to>
      <xdr:col>10</xdr:col>
      <xdr:colOff>165100</xdr:colOff>
      <xdr:row>98</xdr:row>
      <xdr:rowOff>113505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1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130032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58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33350</xdr:rowOff>
    </xdr:from>
    <xdr:to>
      <xdr:col>6</xdr:col>
      <xdr:colOff>38100</xdr:colOff>
      <xdr:row>98</xdr:row>
      <xdr:rowOff>134950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3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151477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61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39443</xdr:rowOff>
    </xdr:from>
    <xdr:to>
      <xdr:col>55</xdr:col>
      <xdr:colOff>0</xdr:colOff>
      <xdr:row>38</xdr:row>
      <xdr:rowOff>141986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554543"/>
          <a:ext cx="838200" cy="10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28012</xdr:rowOff>
    </xdr:from>
    <xdr:to>
      <xdr:col>50</xdr:col>
      <xdr:colOff>114300</xdr:colOff>
      <xdr:row>38</xdr:row>
      <xdr:rowOff>141986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543112"/>
          <a:ext cx="889000" cy="11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28012</xdr:rowOff>
    </xdr:from>
    <xdr:to>
      <xdr:col>45</xdr:col>
      <xdr:colOff>177800</xdr:colOff>
      <xdr:row>38</xdr:row>
      <xdr:rowOff>28666</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543112"/>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79410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594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28666</xdr:rowOff>
    </xdr:from>
    <xdr:to>
      <xdr:col>41</xdr:col>
      <xdr:colOff>50800</xdr:colOff>
      <xdr:row>38</xdr:row>
      <xdr:rowOff>109982</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543766"/>
          <a:ext cx="889000" cy="8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75818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59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103177</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160093</xdr:rowOff>
    </xdr:from>
    <xdr:to>
      <xdr:col>55</xdr:col>
      <xdr:colOff>50800</xdr:colOff>
      <xdr:row>38</xdr:row>
      <xdr:rowOff>90243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50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138520</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482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91186</xdr:rowOff>
    </xdr:from>
    <xdr:to>
      <xdr:col>50</xdr:col>
      <xdr:colOff>165100</xdr:colOff>
      <xdr:row>39</xdr:row>
      <xdr:rowOff>21336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0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12463</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699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148663</xdr:rowOff>
    </xdr:from>
    <xdr:to>
      <xdr:col>46</xdr:col>
      <xdr:colOff>38100</xdr:colOff>
      <xdr:row>38</xdr:row>
      <xdr:rowOff>78812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4923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95340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267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149316</xdr:rowOff>
    </xdr:from>
    <xdr:to>
      <xdr:col>41</xdr:col>
      <xdr:colOff>101600</xdr:colOff>
      <xdr:row>38</xdr:row>
      <xdr:rowOff>79466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49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95993</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268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59182</xdr:rowOff>
    </xdr:from>
    <xdr:to>
      <xdr:col>36</xdr:col>
      <xdr:colOff>165100</xdr:colOff>
      <xdr:row>38</xdr:row>
      <xdr:rowOff>160782</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5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151909</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667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115295</xdr:rowOff>
    </xdr:from>
    <xdr:to>
      <xdr:col>55</xdr:col>
      <xdr:colOff>0</xdr:colOff>
      <xdr:row>55</xdr:row>
      <xdr:rowOff>152023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9639300" y="9545045"/>
          <a:ext cx="838200" cy="3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119230</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720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22635</xdr:rowOff>
    </xdr:from>
    <xdr:to>
      <xdr:col>50</xdr:col>
      <xdr:colOff>114300</xdr:colOff>
      <xdr:row>55</xdr:row>
      <xdr:rowOff>152023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9452385"/>
          <a:ext cx="889000" cy="12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57149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8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22635</xdr:rowOff>
    </xdr:from>
    <xdr:to>
      <xdr:col>45</xdr:col>
      <xdr:colOff>177800</xdr:colOff>
      <xdr:row>56</xdr:row>
      <xdr:rowOff>52070</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9452385"/>
          <a:ext cx="889000" cy="20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66891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83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123296</xdr:rowOff>
    </xdr:from>
    <xdr:to>
      <xdr:col>41</xdr:col>
      <xdr:colOff>50800</xdr:colOff>
      <xdr:row>56</xdr:row>
      <xdr:rowOff>52070</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9381596"/>
          <a:ext cx="889000" cy="27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98558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87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90557</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86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64495</xdr:rowOff>
    </xdr:from>
    <xdr:to>
      <xdr:col>55</xdr:col>
      <xdr:colOff>50800</xdr:colOff>
      <xdr:row>55</xdr:row>
      <xdr:rowOff>166095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49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87372</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34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101223</xdr:rowOff>
    </xdr:from>
    <xdr:to>
      <xdr:col>50</xdr:col>
      <xdr:colOff>165100</xdr:colOff>
      <xdr:row>56</xdr:row>
      <xdr:rowOff>31373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53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47900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930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143285</xdr:rowOff>
    </xdr:from>
    <xdr:to>
      <xdr:col>46</xdr:col>
      <xdr:colOff>38100</xdr:colOff>
      <xdr:row>55</xdr:row>
      <xdr:rowOff>73435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40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89962</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917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1270</xdr:rowOff>
    </xdr:from>
    <xdr:to>
      <xdr:col>41</xdr:col>
      <xdr:colOff>101600</xdr:colOff>
      <xdr:row>56</xdr:row>
      <xdr:rowOff>102870</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60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119397</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937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72496</xdr:rowOff>
    </xdr:from>
    <xdr:to>
      <xdr:col>36</xdr:col>
      <xdr:colOff>165100</xdr:colOff>
      <xdr:row>55</xdr:row>
      <xdr:rowOff>2646</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33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19173</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910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27448</xdr:rowOff>
    </xdr:from>
    <xdr:to>
      <xdr:col>55</xdr:col>
      <xdr:colOff>0</xdr:colOff>
      <xdr:row>78</xdr:row>
      <xdr:rowOff>48671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400548"/>
          <a:ext cx="838200" cy="2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146214</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76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48671</xdr:rowOff>
    </xdr:from>
    <xdr:to>
      <xdr:col>50</xdr:col>
      <xdr:colOff>114300</xdr:colOff>
      <xdr:row>78</xdr:row>
      <xdr:rowOff>52676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421771"/>
          <a:ext cx="889000" cy="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65853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0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52676</xdr:rowOff>
    </xdr:from>
    <xdr:to>
      <xdr:col>45</xdr:col>
      <xdr:colOff>177800</xdr:colOff>
      <xdr:row>78</xdr:row>
      <xdr:rowOff>77228</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425776"/>
          <a:ext cx="889000" cy="2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58693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77228</xdr:rowOff>
    </xdr:from>
    <xdr:to>
      <xdr:col>41</xdr:col>
      <xdr:colOff>50800</xdr:colOff>
      <xdr:row>78</xdr:row>
      <xdr:rowOff>86034</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450328"/>
          <a:ext cx="889000" cy="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108025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119550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148098</xdr:rowOff>
    </xdr:from>
    <xdr:to>
      <xdr:col>55</xdr:col>
      <xdr:colOff>50800</xdr:colOff>
      <xdr:row>78</xdr:row>
      <xdr:rowOff>78248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4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101763</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169321</xdr:rowOff>
    </xdr:from>
    <xdr:to>
      <xdr:col>50</xdr:col>
      <xdr:colOff>165100</xdr:colOff>
      <xdr:row>78</xdr:row>
      <xdr:rowOff>99471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37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90598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46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1876</xdr:rowOff>
    </xdr:from>
    <xdr:to>
      <xdr:col>46</xdr:col>
      <xdr:colOff>38100</xdr:colOff>
      <xdr:row>78</xdr:row>
      <xdr:rowOff>103476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7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94603</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46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26428</xdr:rowOff>
    </xdr:from>
    <xdr:to>
      <xdr:col>41</xdr:col>
      <xdr:colOff>101600</xdr:colOff>
      <xdr:row>78</xdr:row>
      <xdr:rowOff>128028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39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119155</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49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35234</xdr:rowOff>
    </xdr:from>
    <xdr:to>
      <xdr:col>36</xdr:col>
      <xdr:colOff>165100</xdr:colOff>
      <xdr:row>78</xdr:row>
      <xdr:rowOff>136834</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0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127961</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50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152034</xdr:rowOff>
    </xdr:from>
    <xdr:to>
      <xdr:col>55</xdr:col>
      <xdr:colOff>0</xdr:colOff>
      <xdr:row>95</xdr:row>
      <xdr:rowOff>161274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9639300" y="16439784"/>
          <a:ext cx="838200" cy="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150680</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438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152034</xdr:rowOff>
    </xdr:from>
    <xdr:to>
      <xdr:col>50</xdr:col>
      <xdr:colOff>114300</xdr:colOff>
      <xdr:row>96</xdr:row>
      <xdr:rowOff>76530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8750300" y="16439784"/>
          <a:ext cx="889000" cy="9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77737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53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32505</xdr:rowOff>
    </xdr:from>
    <xdr:to>
      <xdr:col>45</xdr:col>
      <xdr:colOff>177800</xdr:colOff>
      <xdr:row>96</xdr:row>
      <xdr:rowOff>76530</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7861300" y="16491705"/>
          <a:ext cx="889000" cy="4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127810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58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150664</xdr:rowOff>
    </xdr:from>
    <xdr:to>
      <xdr:col>41</xdr:col>
      <xdr:colOff>50800</xdr:colOff>
      <xdr:row>96</xdr:row>
      <xdr:rowOff>32505</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6972300" y="16438414"/>
          <a:ext cx="889000" cy="5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6490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6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168349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110474</xdr:rowOff>
    </xdr:from>
    <xdr:to>
      <xdr:col>55</xdr:col>
      <xdr:colOff>50800</xdr:colOff>
      <xdr:row>96</xdr:row>
      <xdr:rowOff>40624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39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133351</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24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101234</xdr:rowOff>
    </xdr:from>
    <xdr:to>
      <xdr:col>50</xdr:col>
      <xdr:colOff>165100</xdr:colOff>
      <xdr:row>96</xdr:row>
      <xdr:rowOff>31384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38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47911</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16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25730</xdr:rowOff>
    </xdr:from>
    <xdr:to>
      <xdr:col>46</xdr:col>
      <xdr:colOff>38100</xdr:colOff>
      <xdr:row>96</xdr:row>
      <xdr:rowOff>127330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48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143857</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2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153155</xdr:rowOff>
    </xdr:from>
    <xdr:to>
      <xdr:col>41</xdr:col>
      <xdr:colOff>101600</xdr:colOff>
      <xdr:row>96</xdr:row>
      <xdr:rowOff>83305</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44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99832</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21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99864</xdr:rowOff>
    </xdr:from>
    <xdr:to>
      <xdr:col>36</xdr:col>
      <xdr:colOff>165100</xdr:colOff>
      <xdr:row>96</xdr:row>
      <xdr:rowOff>30014</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38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46541</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16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74054</xdr:rowOff>
    </xdr:from>
    <xdr:to>
      <xdr:col>85</xdr:col>
      <xdr:colOff>127000</xdr:colOff>
      <xdr:row>36</xdr:row>
      <xdr:rowOff>122803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5481300" y="6246254"/>
          <a:ext cx="838200" cy="4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35367</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03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70872</xdr:rowOff>
    </xdr:from>
    <xdr:to>
      <xdr:col>81</xdr:col>
      <xdr:colOff>50800</xdr:colOff>
      <xdr:row>36</xdr:row>
      <xdr:rowOff>122803</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4592300" y="6243072"/>
          <a:ext cx="889000" cy="5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113644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59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70872</xdr:rowOff>
    </xdr:from>
    <xdr:to>
      <xdr:col>76</xdr:col>
      <xdr:colOff>114300</xdr:colOff>
      <xdr:row>37</xdr:row>
      <xdr:rowOff>31591</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6243072"/>
          <a:ext cx="889000" cy="13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103414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23743</xdr:rowOff>
    </xdr:from>
    <xdr:to>
      <xdr:col>71</xdr:col>
      <xdr:colOff>177800</xdr:colOff>
      <xdr:row>37</xdr:row>
      <xdr:rowOff>31591</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a:off x="12814300" y="6367393"/>
          <a:ext cx="889000" cy="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151515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155401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23254</xdr:rowOff>
    </xdr:from>
    <xdr:to>
      <xdr:col>85</xdr:col>
      <xdr:colOff>177800</xdr:colOff>
      <xdr:row>36</xdr:row>
      <xdr:rowOff>124854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19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1681</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17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72003</xdr:rowOff>
    </xdr:from>
    <xdr:to>
      <xdr:col>81</xdr:col>
      <xdr:colOff>101600</xdr:colOff>
      <xdr:row>37</xdr:row>
      <xdr:rowOff>2153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24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164730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633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20072</xdr:rowOff>
    </xdr:from>
    <xdr:to>
      <xdr:col>76</xdr:col>
      <xdr:colOff>165100</xdr:colOff>
      <xdr:row>36</xdr:row>
      <xdr:rowOff>121672</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19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112799</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2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152241</xdr:rowOff>
    </xdr:from>
    <xdr:to>
      <xdr:col>72</xdr:col>
      <xdr:colOff>38100</xdr:colOff>
      <xdr:row>37</xdr:row>
      <xdr:rowOff>82391</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32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73518</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641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144393</xdr:rowOff>
    </xdr:from>
    <xdr:to>
      <xdr:col>67</xdr:col>
      <xdr:colOff>101600</xdr:colOff>
      <xdr:row>37</xdr:row>
      <xdr:rowOff>74543</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31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65670</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40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130328</xdr:rowOff>
    </xdr:from>
    <xdr:to>
      <xdr:col>85</xdr:col>
      <xdr:colOff>127000</xdr:colOff>
      <xdr:row>56</xdr:row>
      <xdr:rowOff>49111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5481300" y="9560078"/>
          <a:ext cx="838200" cy="9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51160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652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23508</xdr:rowOff>
    </xdr:from>
    <xdr:to>
      <xdr:col>81</xdr:col>
      <xdr:colOff>50800</xdr:colOff>
      <xdr:row>56</xdr:row>
      <xdr:rowOff>49111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4592300" y="9453258"/>
          <a:ext cx="889000" cy="19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146435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7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23508</xdr:rowOff>
    </xdr:from>
    <xdr:to>
      <xdr:col>76</xdr:col>
      <xdr:colOff>114300</xdr:colOff>
      <xdr:row>56</xdr:row>
      <xdr:rowOff>29349</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3703300" y="9453258"/>
          <a:ext cx="889000" cy="177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82351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68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46215</xdr:rowOff>
    </xdr:from>
    <xdr:to>
      <xdr:col>71</xdr:col>
      <xdr:colOff>177800</xdr:colOff>
      <xdr:row>56</xdr:row>
      <xdr:rowOff>29349</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2814300" y="9475965"/>
          <a:ext cx="889000" cy="15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135386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73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50195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8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79528</xdr:rowOff>
    </xdr:from>
    <xdr:to>
      <xdr:col>85</xdr:col>
      <xdr:colOff>177800</xdr:colOff>
      <xdr:row>56</xdr:row>
      <xdr:rowOff>9678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50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102405</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36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169761</xdr:rowOff>
    </xdr:from>
    <xdr:to>
      <xdr:col>81</xdr:col>
      <xdr:colOff>101600</xdr:colOff>
      <xdr:row>56</xdr:row>
      <xdr:rowOff>99911</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59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116438</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37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144158</xdr:rowOff>
    </xdr:from>
    <xdr:to>
      <xdr:col>76</xdr:col>
      <xdr:colOff>165100</xdr:colOff>
      <xdr:row>55</xdr:row>
      <xdr:rowOff>74308</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40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90835</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17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149999</xdr:rowOff>
    </xdr:from>
    <xdr:to>
      <xdr:col>72</xdr:col>
      <xdr:colOff>38100</xdr:colOff>
      <xdr:row>56</xdr:row>
      <xdr:rowOff>80149</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5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96676</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35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166865</xdr:rowOff>
    </xdr:from>
    <xdr:to>
      <xdr:col>67</xdr:col>
      <xdr:colOff>101600</xdr:colOff>
      <xdr:row>55</xdr:row>
      <xdr:rowOff>97015</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42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113542</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920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59919</xdr:rowOff>
    </xdr:from>
    <xdr:to>
      <xdr:col>85</xdr:col>
      <xdr:colOff>127000</xdr:colOff>
      <xdr:row>79</xdr:row>
      <xdr:rowOff>83432</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5481300" y="13604469"/>
          <a:ext cx="838200" cy="2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131356</xdr:rowOff>
    </xdr:from>
    <xdr:to>
      <xdr:col>81</xdr:col>
      <xdr:colOff>50800</xdr:colOff>
      <xdr:row>79</xdr:row>
      <xdr:rowOff>59919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4592300" y="13504456"/>
          <a:ext cx="889000" cy="10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73569</xdr:rowOff>
    </xdr:from>
    <xdr:to>
      <xdr:col>76</xdr:col>
      <xdr:colOff>114300</xdr:colOff>
      <xdr:row>78</xdr:row>
      <xdr:rowOff>131356</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3703300" y="13446669"/>
          <a:ext cx="889000" cy="5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15820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21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73569</xdr:rowOff>
    </xdr:from>
    <xdr:to>
      <xdr:col>71</xdr:col>
      <xdr:colOff>177800</xdr:colOff>
      <xdr:row>78</xdr:row>
      <xdr:rowOff>135406</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2814300" y="13446669"/>
          <a:ext cx="889000" cy="6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147060</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52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17453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32632</xdr:rowOff>
    </xdr:from>
    <xdr:to>
      <xdr:col>85</xdr:col>
      <xdr:colOff>177800</xdr:colOff>
      <xdr:row>79</xdr:row>
      <xdr:rowOff>134232</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119009</xdr:rowOff>
    </xdr:from>
    <xdr:ext cx="378565"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492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9119</xdr:rowOff>
    </xdr:from>
    <xdr:to>
      <xdr:col>81</xdr:col>
      <xdr:colOff>101600</xdr:colOff>
      <xdr:row>79</xdr:row>
      <xdr:rowOff>110719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55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101846</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246428" y="1364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80556</xdr:rowOff>
    </xdr:from>
    <xdr:to>
      <xdr:col>76</xdr:col>
      <xdr:colOff>165100</xdr:colOff>
      <xdr:row>79</xdr:row>
      <xdr:rowOff>10706</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45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1833</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357428" y="13546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22769</xdr:rowOff>
    </xdr:from>
    <xdr:to>
      <xdr:col>72</xdr:col>
      <xdr:colOff>38100</xdr:colOff>
      <xdr:row>78</xdr:row>
      <xdr:rowOff>124369</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39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140896</xdr:rowOff>
    </xdr:from>
    <xdr:ext cx="534377"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436111" y="1317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84606</xdr:rowOff>
    </xdr:from>
    <xdr:to>
      <xdr:col>67</xdr:col>
      <xdr:colOff>101600</xdr:colOff>
      <xdr:row>79</xdr:row>
      <xdr:rowOff>14756</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45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5883</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579428" y="1355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63573</xdr:rowOff>
    </xdr:from>
    <xdr:to>
      <xdr:col>85</xdr:col>
      <xdr:colOff>127000</xdr:colOff>
      <xdr:row>98</xdr:row>
      <xdr:rowOff>70104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5481300" y="1686567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160577</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6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63573</xdr:rowOff>
    </xdr:from>
    <xdr:to>
      <xdr:col>81</xdr:col>
      <xdr:colOff>50800</xdr:colOff>
      <xdr:row>98</xdr:row>
      <xdr:rowOff>69549</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4592300" y="16865673"/>
          <a:ext cx="889000" cy="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92618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55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67965</xdr:rowOff>
    </xdr:from>
    <xdr:to>
      <xdr:col>76</xdr:col>
      <xdr:colOff>114300</xdr:colOff>
      <xdr:row>98</xdr:row>
      <xdr:rowOff>69549</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3703300" y="16870065"/>
          <a:ext cx="889000" cy="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107363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43165</xdr:rowOff>
    </xdr:from>
    <xdr:to>
      <xdr:col>71</xdr:col>
      <xdr:colOff>177800</xdr:colOff>
      <xdr:row>98</xdr:row>
      <xdr:rowOff>67965</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2814300" y="16845265"/>
          <a:ext cx="889000" cy="2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111737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109579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19304</xdr:rowOff>
    </xdr:from>
    <xdr:to>
      <xdr:col>85</xdr:col>
      <xdr:colOff>177800</xdr:colOff>
      <xdr:row>98</xdr:row>
      <xdr:rowOff>120904</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682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116126</xdr:rowOff>
    </xdr:from>
    <xdr:ext cx="534377"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74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12773</xdr:rowOff>
    </xdr:from>
    <xdr:to>
      <xdr:col>81</xdr:col>
      <xdr:colOff>101600</xdr:colOff>
      <xdr:row>98</xdr:row>
      <xdr:rowOff>114373</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681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105500</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14111" y="1690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18749</xdr:rowOff>
    </xdr:from>
    <xdr:to>
      <xdr:col>76</xdr:col>
      <xdr:colOff>165100</xdr:colOff>
      <xdr:row>98</xdr:row>
      <xdr:rowOff>120349</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82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111476</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325111" y="1691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17165</xdr:rowOff>
    </xdr:from>
    <xdr:to>
      <xdr:col>72</xdr:col>
      <xdr:colOff>38100</xdr:colOff>
      <xdr:row>98</xdr:row>
      <xdr:rowOff>118765</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81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109892</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36111" y="1691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163815</xdr:rowOff>
    </xdr:from>
    <xdr:to>
      <xdr:col>67</xdr:col>
      <xdr:colOff>101600</xdr:colOff>
      <xdr:row>98</xdr:row>
      <xdr:rowOff>93965</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79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85092</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47111" y="1688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a:extLst>
            <a:ext uri="{FF2B5EF4-FFF2-40B4-BE49-F238E27FC236}">
              <a16:creationId xmlns:a16="http://schemas.microsoft.com/office/drawing/2014/main" id="{00000000-0008-0000-0700-00002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a:extLst>
            <a:ext uri="{FF2B5EF4-FFF2-40B4-BE49-F238E27FC236}">
              <a16:creationId xmlns:a16="http://schemas.microsoft.com/office/drawing/2014/main" id="{00000000-0008-0000-0700-00002C030000}"/>
            </a:ext>
          </a:extLst>
        </xdr:cNvPr>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a:extLst>
            <a:ext uri="{FF2B5EF4-FFF2-40B4-BE49-F238E27FC236}">
              <a16:creationId xmlns:a16="http://schemas.microsoft.com/office/drawing/2014/main" id="{00000000-0008-0000-0700-00002E030000}"/>
            </a:ext>
          </a:extLst>
        </xdr:cNvPr>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a:extLst>
            <a:ext uri="{FF2B5EF4-FFF2-40B4-BE49-F238E27FC236}">
              <a16:creationId xmlns:a16="http://schemas.microsoft.com/office/drawing/2014/main" id="{00000000-0008-0000-0700-000031030000}"/>
            </a:ext>
          </a:extLst>
        </xdr:cNvPr>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a:extLst>
            <a:ext uri="{FF2B5EF4-FFF2-40B4-BE49-F238E27FC236}">
              <a16:creationId xmlns:a16="http://schemas.microsoft.com/office/drawing/2014/main" id="{00000000-0008-0000-0700-00003C030000}"/>
            </a:ext>
          </a:extLst>
        </xdr:cNvPr>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a:extLst>
            <a:ext uri="{FF2B5EF4-FFF2-40B4-BE49-F238E27FC236}">
              <a16:creationId xmlns:a16="http://schemas.microsoft.com/office/drawing/2014/main" id="{00000000-0008-0000-0700-000044030000}"/>
            </a:ext>
          </a:extLst>
        </xdr:cNvPr>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a:extLst>
            <a:ext uri="{FF2B5EF4-FFF2-40B4-BE49-F238E27FC236}">
              <a16:creationId xmlns:a16="http://schemas.microsoft.com/office/drawing/2014/main" id="{00000000-0008-0000-0700-00004B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類似団体と比較し高くなっている構成項目としては、農林水産業費、土木費及び教育費が挙げられる。</a:t>
          </a:r>
        </a:p>
        <a:p>
          <a:r>
            <a:rPr kumimoji="1" lang="ja-JP" altLang="en-US" sz="1300">
              <a:latin typeface="ＭＳ Ｐゴシック" panose="020B0600070205080204" pitchFamily="50" charset="-128"/>
              <a:ea typeface="ＭＳ Ｐゴシック" panose="020B0600070205080204" pitchFamily="50" charset="-128"/>
            </a:rPr>
            <a:t>農林水産業費は、下水道事業会計への負担金補助金の増加や、６次産業化施設整備事業費補助金、新規就農者育成総合対策事業費補助金などの農業費事業が増加したことにより、類似団体と比較して住民一人あたりのコストが</a:t>
          </a:r>
          <a:r>
            <a:rPr kumimoji="1" lang="en-US" altLang="ja-JP" sz="1300">
              <a:latin typeface="ＭＳ Ｐゴシック" panose="020B0600070205080204" pitchFamily="50" charset="-128"/>
              <a:ea typeface="ＭＳ Ｐゴシック" panose="020B0600070205080204" pitchFamily="50" charset="-128"/>
            </a:rPr>
            <a:t>22,760</a:t>
          </a:r>
          <a:r>
            <a:rPr kumimoji="1" lang="ja-JP" altLang="en-US" sz="1300">
              <a:latin typeface="ＭＳ Ｐゴシック" panose="020B0600070205080204" pitchFamily="50" charset="-128"/>
              <a:ea typeface="ＭＳ Ｐゴシック" panose="020B0600070205080204" pitchFamily="50" charset="-128"/>
            </a:rPr>
            <a:t>円高い状況である。今後も下水道事業会計については自主財源の確保を促し、普通会計の負担軽減を図る。</a:t>
          </a:r>
        </a:p>
        <a:p>
          <a:r>
            <a:rPr kumimoji="1" lang="ja-JP" altLang="en-US" sz="1300">
              <a:latin typeface="ＭＳ Ｐゴシック" panose="020B0600070205080204" pitchFamily="50" charset="-128"/>
              <a:ea typeface="ＭＳ Ｐゴシック" panose="020B0600070205080204" pitchFamily="50" charset="-128"/>
            </a:rPr>
            <a:t>土木費は、下水道事業会計への負担金補助金の増加や、市営住宅等改修事業、橋梁長寿命化修繕計画や舗装長寿命化計画に基づいた道路等の修繕工事を実施しているため、類似団体を上回っている状況である。</a:t>
          </a:r>
        </a:p>
        <a:p>
          <a:r>
            <a:rPr kumimoji="1" lang="ja-JP" altLang="en-US" sz="1300">
              <a:latin typeface="ＭＳ Ｐゴシック" panose="020B0600070205080204" pitchFamily="50" charset="-128"/>
              <a:ea typeface="ＭＳ Ｐゴシック" panose="020B0600070205080204" pitchFamily="50" charset="-128"/>
            </a:rPr>
            <a:t>教育費は、小中学校施設整備事業における屋内運動場トイレ改修工事などが減少した一方、屋内運動場の改修やスケートセンター改修事業を実施しているため、類似団体を上回っている状況である。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山梨県北杜市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実質単年度収支は、今年度も市債の繰上償還を実施したこと、財政調整基金を活用した市独自の新型コロナウイルス感染症対策事業等が前年度より増加したことにより、前年度から約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億円の減となり、標準財政規模比は、</a:t>
          </a:r>
          <a:r>
            <a:rPr kumimoji="1" lang="en-US" altLang="ja-JP" sz="1400">
              <a:latin typeface="ＭＳ ゴシック" pitchFamily="49" charset="-128"/>
              <a:ea typeface="ＭＳ ゴシック" pitchFamily="49" charset="-128"/>
            </a:rPr>
            <a:t>3.63</a:t>
          </a:r>
          <a:r>
            <a:rPr kumimoji="1" lang="ja-JP" altLang="en-US" sz="1400">
              <a:latin typeface="ＭＳ ゴシック" pitchFamily="49" charset="-128"/>
              <a:ea typeface="ＭＳ ゴシック" pitchFamily="49" charset="-128"/>
            </a:rPr>
            <a:t>ポイント減となっている。</a:t>
          </a:r>
        </a:p>
        <a:p>
          <a:r>
            <a:rPr kumimoji="1" lang="ja-JP" altLang="en-US" sz="1400">
              <a:latin typeface="ＭＳ ゴシック" pitchFamily="49" charset="-128"/>
              <a:ea typeface="ＭＳ ゴシック" pitchFamily="49" charset="-128"/>
            </a:rPr>
            <a:t>なお財政調整基金は、商品券事業等の実施により取り崩しを行ったため、</a:t>
          </a:r>
          <a:r>
            <a:rPr kumimoji="1" lang="en-US" altLang="ja-JP" sz="1400">
              <a:latin typeface="ＭＳ ゴシック" pitchFamily="49" charset="-128"/>
              <a:ea typeface="ＭＳ ゴシック" pitchFamily="49" charset="-128"/>
            </a:rPr>
            <a:t>0.48</a:t>
          </a:r>
          <a:r>
            <a:rPr kumimoji="1" lang="ja-JP" altLang="en-US" sz="1400">
              <a:latin typeface="ＭＳ ゴシック" pitchFamily="49" charset="-128"/>
              <a:ea typeface="ＭＳ ゴシック" pitchFamily="49" charset="-128"/>
            </a:rPr>
            <a:t>ポイント減となっている。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山梨県北杜市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連結実質赤字比率は、今年度も全会計とも赤字額は算出されなかった。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32256824</v>
      </c>
      <c r="BO4" s="449"/>
      <c r="BP4" s="449"/>
      <c r="BQ4" s="449"/>
      <c r="BR4" s="449"/>
      <c r="BS4" s="449"/>
      <c r="BT4" s="449"/>
      <c r="BU4" s="450"/>
      <c r="BV4" s="448">
        <v>32636743</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5.5</v>
      </c>
      <c r="CU4" s="589"/>
      <c r="CV4" s="589"/>
      <c r="CW4" s="589"/>
      <c r="CX4" s="589"/>
      <c r="CY4" s="589"/>
      <c r="CZ4" s="589"/>
      <c r="DA4" s="590"/>
      <c r="DB4" s="588">
        <v>7.3</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31069943</v>
      </c>
      <c r="BO5" s="420"/>
      <c r="BP5" s="420"/>
      <c r="BQ5" s="420"/>
      <c r="BR5" s="420"/>
      <c r="BS5" s="420"/>
      <c r="BT5" s="420"/>
      <c r="BU5" s="421"/>
      <c r="BV5" s="419">
        <v>31102970</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83.3</v>
      </c>
      <c r="CU5" s="417"/>
      <c r="CV5" s="417"/>
      <c r="CW5" s="417"/>
      <c r="CX5" s="417"/>
      <c r="CY5" s="417"/>
      <c r="CZ5" s="417"/>
      <c r="DA5" s="418"/>
      <c r="DB5" s="416">
        <v>83.9</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1186881</v>
      </c>
      <c r="BO6" s="420"/>
      <c r="BP6" s="420"/>
      <c r="BQ6" s="420"/>
      <c r="BR6" s="420"/>
      <c r="BS6" s="420"/>
      <c r="BT6" s="420"/>
      <c r="BU6" s="421"/>
      <c r="BV6" s="419">
        <v>1533773</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83.3</v>
      </c>
      <c r="CU6" s="563"/>
      <c r="CV6" s="563"/>
      <c r="CW6" s="563"/>
      <c r="CX6" s="563"/>
      <c r="CY6" s="563"/>
      <c r="CZ6" s="563"/>
      <c r="DA6" s="564"/>
      <c r="DB6" s="562">
        <v>83.9</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96</v>
      </c>
      <c r="AV7" s="478"/>
      <c r="AW7" s="478"/>
      <c r="AX7" s="478"/>
      <c r="AY7" s="433" t="s">
        <v>108</v>
      </c>
      <c r="AZ7" s="434"/>
      <c r="BA7" s="434"/>
      <c r="BB7" s="434"/>
      <c r="BC7" s="434"/>
      <c r="BD7" s="434"/>
      <c r="BE7" s="434"/>
      <c r="BF7" s="434"/>
      <c r="BG7" s="434"/>
      <c r="BH7" s="434"/>
      <c r="BI7" s="434"/>
      <c r="BJ7" s="434"/>
      <c r="BK7" s="434"/>
      <c r="BL7" s="434"/>
      <c r="BM7" s="435"/>
      <c r="BN7" s="419">
        <v>104658</v>
      </c>
      <c r="BO7" s="420"/>
      <c r="BP7" s="420"/>
      <c r="BQ7" s="420"/>
      <c r="BR7" s="420"/>
      <c r="BS7" s="420"/>
      <c r="BT7" s="420"/>
      <c r="BU7" s="421"/>
      <c r="BV7" s="419">
        <v>70805</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19822955</v>
      </c>
      <c r="CU7" s="420"/>
      <c r="CV7" s="420"/>
      <c r="CW7" s="420"/>
      <c r="CX7" s="420"/>
      <c r="CY7" s="420"/>
      <c r="CZ7" s="420"/>
      <c r="DA7" s="421"/>
      <c r="DB7" s="419">
        <v>20146333</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1082223</v>
      </c>
      <c r="BO8" s="420"/>
      <c r="BP8" s="420"/>
      <c r="BQ8" s="420"/>
      <c r="BR8" s="420"/>
      <c r="BS8" s="420"/>
      <c r="BT8" s="420"/>
      <c r="BU8" s="421"/>
      <c r="BV8" s="419">
        <v>1462968</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0.41</v>
      </c>
      <c r="CU8" s="523"/>
      <c r="CV8" s="523"/>
      <c r="CW8" s="523"/>
      <c r="CX8" s="523"/>
      <c r="CY8" s="523"/>
      <c r="CZ8" s="523"/>
      <c r="DA8" s="524"/>
      <c r="DB8" s="522">
        <v>0.42</v>
      </c>
      <c r="DC8" s="523"/>
      <c r="DD8" s="523"/>
      <c r="DE8" s="523"/>
      <c r="DF8" s="523"/>
      <c r="DG8" s="523"/>
      <c r="DH8" s="523"/>
      <c r="DI8" s="524"/>
    </row>
    <row r="9" spans="1:119" ht="18.75" customHeight="1" thickBot="1" x14ac:dyDescent="0.25">
      <c r="A9" s="181"/>
      <c r="B9" s="551" t="s">
        <v>114</v>
      </c>
      <c r="C9" s="552"/>
      <c r="D9" s="552"/>
      <c r="E9" s="552"/>
      <c r="F9" s="552"/>
      <c r="G9" s="552"/>
      <c r="H9" s="552"/>
      <c r="I9" s="552"/>
      <c r="J9" s="552"/>
      <c r="K9" s="470"/>
      <c r="L9" s="553" t="s">
        <v>115</v>
      </c>
      <c r="M9" s="554"/>
      <c r="N9" s="554"/>
      <c r="O9" s="554"/>
      <c r="P9" s="554"/>
      <c r="Q9" s="555"/>
      <c r="R9" s="556">
        <v>44053</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104</v>
      </c>
      <c r="AV9" s="478"/>
      <c r="AW9" s="478"/>
      <c r="AX9" s="478"/>
      <c r="AY9" s="433" t="s">
        <v>118</v>
      </c>
      <c r="AZ9" s="434"/>
      <c r="BA9" s="434"/>
      <c r="BB9" s="434"/>
      <c r="BC9" s="434"/>
      <c r="BD9" s="434"/>
      <c r="BE9" s="434"/>
      <c r="BF9" s="434"/>
      <c r="BG9" s="434"/>
      <c r="BH9" s="434"/>
      <c r="BI9" s="434"/>
      <c r="BJ9" s="434"/>
      <c r="BK9" s="434"/>
      <c r="BL9" s="434"/>
      <c r="BM9" s="435"/>
      <c r="BN9" s="419">
        <v>-380745</v>
      </c>
      <c r="BO9" s="420"/>
      <c r="BP9" s="420"/>
      <c r="BQ9" s="420"/>
      <c r="BR9" s="420"/>
      <c r="BS9" s="420"/>
      <c r="BT9" s="420"/>
      <c r="BU9" s="421"/>
      <c r="BV9" s="419">
        <v>317665</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11.6</v>
      </c>
      <c r="CU9" s="417"/>
      <c r="CV9" s="417"/>
      <c r="CW9" s="417"/>
      <c r="CX9" s="417"/>
      <c r="CY9" s="417"/>
      <c r="CZ9" s="417"/>
      <c r="DA9" s="418"/>
      <c r="DB9" s="416">
        <v>12.1</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120</v>
      </c>
      <c r="M10" s="376"/>
      <c r="N10" s="376"/>
      <c r="O10" s="376"/>
      <c r="P10" s="376"/>
      <c r="Q10" s="377"/>
      <c r="R10" s="372">
        <v>45111</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2748</v>
      </c>
      <c r="BO10" s="420"/>
      <c r="BP10" s="420"/>
      <c r="BQ10" s="420"/>
      <c r="BR10" s="420"/>
      <c r="BS10" s="420"/>
      <c r="BT10" s="420"/>
      <c r="BU10" s="421"/>
      <c r="BV10" s="419">
        <v>1497</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128</v>
      </c>
      <c r="AV11" s="478"/>
      <c r="AW11" s="478"/>
      <c r="AX11" s="478"/>
      <c r="AY11" s="433" t="s">
        <v>129</v>
      </c>
      <c r="AZ11" s="434"/>
      <c r="BA11" s="434"/>
      <c r="BB11" s="434"/>
      <c r="BC11" s="434"/>
      <c r="BD11" s="434"/>
      <c r="BE11" s="434"/>
      <c r="BF11" s="434"/>
      <c r="BG11" s="434"/>
      <c r="BH11" s="434"/>
      <c r="BI11" s="434"/>
      <c r="BJ11" s="434"/>
      <c r="BK11" s="434"/>
      <c r="BL11" s="434"/>
      <c r="BM11" s="435"/>
      <c r="BN11" s="419">
        <v>255900</v>
      </c>
      <c r="BO11" s="420"/>
      <c r="BP11" s="420"/>
      <c r="BQ11" s="420"/>
      <c r="BR11" s="420"/>
      <c r="BS11" s="420"/>
      <c r="BT11" s="420"/>
      <c r="BU11" s="421"/>
      <c r="BV11" s="419">
        <v>233400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131</v>
      </c>
      <c r="DC11" s="523"/>
      <c r="DD11" s="523"/>
      <c r="DE11" s="523"/>
      <c r="DF11" s="523"/>
      <c r="DG11" s="523"/>
      <c r="DH11" s="523"/>
      <c r="DI11" s="524"/>
    </row>
    <row r="12" spans="1:119" ht="18.75" customHeight="1" x14ac:dyDescent="0.2">
      <c r="A12" s="181"/>
      <c r="B12" s="525" t="s">
        <v>132</v>
      </c>
      <c r="C12" s="526"/>
      <c r="D12" s="526"/>
      <c r="E12" s="526"/>
      <c r="F12" s="526"/>
      <c r="G12" s="526"/>
      <c r="H12" s="526"/>
      <c r="I12" s="526"/>
      <c r="J12" s="526"/>
      <c r="K12" s="527"/>
      <c r="L12" s="534" t="s">
        <v>133</v>
      </c>
      <c r="M12" s="535"/>
      <c r="N12" s="535"/>
      <c r="O12" s="535"/>
      <c r="P12" s="535"/>
      <c r="Q12" s="536"/>
      <c r="R12" s="537">
        <v>45984</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137</v>
      </c>
      <c r="AV12" s="478"/>
      <c r="AW12" s="478"/>
      <c r="AX12" s="478"/>
      <c r="AY12" s="433" t="s">
        <v>138</v>
      </c>
      <c r="AZ12" s="434"/>
      <c r="BA12" s="434"/>
      <c r="BB12" s="434"/>
      <c r="BC12" s="434"/>
      <c r="BD12" s="434"/>
      <c r="BE12" s="434"/>
      <c r="BF12" s="434"/>
      <c r="BG12" s="434"/>
      <c r="BH12" s="434"/>
      <c r="BI12" s="434"/>
      <c r="BJ12" s="434"/>
      <c r="BK12" s="434"/>
      <c r="BL12" s="434"/>
      <c r="BM12" s="435"/>
      <c r="BN12" s="419">
        <v>164663</v>
      </c>
      <c r="BO12" s="420"/>
      <c r="BP12" s="420"/>
      <c r="BQ12" s="420"/>
      <c r="BR12" s="420"/>
      <c r="BS12" s="420"/>
      <c r="BT12" s="420"/>
      <c r="BU12" s="421"/>
      <c r="BV12" s="419">
        <v>114302</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131</v>
      </c>
      <c r="CU12" s="523"/>
      <c r="CV12" s="523"/>
      <c r="CW12" s="523"/>
      <c r="CX12" s="523"/>
      <c r="CY12" s="523"/>
      <c r="CZ12" s="523"/>
      <c r="DA12" s="524"/>
      <c r="DB12" s="522" t="s">
        <v>131</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140</v>
      </c>
      <c r="N13" s="504"/>
      <c r="O13" s="504"/>
      <c r="P13" s="504"/>
      <c r="Q13" s="505"/>
      <c r="R13" s="506">
        <v>45262</v>
      </c>
      <c r="S13" s="507"/>
      <c r="T13" s="507"/>
      <c r="U13" s="507"/>
      <c r="V13" s="508"/>
      <c r="W13" s="509" t="s">
        <v>141</v>
      </c>
      <c r="X13" s="405"/>
      <c r="Y13" s="405"/>
      <c r="Z13" s="405"/>
      <c r="AA13" s="405"/>
      <c r="AB13" s="406"/>
      <c r="AC13" s="372">
        <v>3140</v>
      </c>
      <c r="AD13" s="373"/>
      <c r="AE13" s="373"/>
      <c r="AF13" s="373"/>
      <c r="AG13" s="374"/>
      <c r="AH13" s="372">
        <v>3597</v>
      </c>
      <c r="AI13" s="373"/>
      <c r="AJ13" s="373"/>
      <c r="AK13" s="373"/>
      <c r="AL13" s="432"/>
      <c r="AM13" s="476" t="s">
        <v>142</v>
      </c>
      <c r="AN13" s="376"/>
      <c r="AO13" s="376"/>
      <c r="AP13" s="376"/>
      <c r="AQ13" s="376"/>
      <c r="AR13" s="376"/>
      <c r="AS13" s="376"/>
      <c r="AT13" s="377"/>
      <c r="AU13" s="477" t="s">
        <v>143</v>
      </c>
      <c r="AV13" s="478"/>
      <c r="AW13" s="478"/>
      <c r="AX13" s="478"/>
      <c r="AY13" s="433" t="s">
        <v>144</v>
      </c>
      <c r="AZ13" s="434"/>
      <c r="BA13" s="434"/>
      <c r="BB13" s="434"/>
      <c r="BC13" s="434"/>
      <c r="BD13" s="434"/>
      <c r="BE13" s="434"/>
      <c r="BF13" s="434"/>
      <c r="BG13" s="434"/>
      <c r="BH13" s="434"/>
      <c r="BI13" s="434"/>
      <c r="BJ13" s="434"/>
      <c r="BK13" s="434"/>
      <c r="BL13" s="434"/>
      <c r="BM13" s="435"/>
      <c r="BN13" s="419">
        <v>-286760</v>
      </c>
      <c r="BO13" s="420"/>
      <c r="BP13" s="420"/>
      <c r="BQ13" s="420"/>
      <c r="BR13" s="420"/>
      <c r="BS13" s="420"/>
      <c r="BT13" s="420"/>
      <c r="BU13" s="421"/>
      <c r="BV13" s="419">
        <v>438260</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5.7</v>
      </c>
      <c r="CU13" s="417"/>
      <c r="CV13" s="417"/>
      <c r="CW13" s="417"/>
      <c r="CX13" s="417"/>
      <c r="CY13" s="417"/>
      <c r="CZ13" s="417"/>
      <c r="DA13" s="418"/>
      <c r="DB13" s="416">
        <v>5.5</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146</v>
      </c>
      <c r="M14" s="546"/>
      <c r="N14" s="546"/>
      <c r="O14" s="546"/>
      <c r="P14" s="546"/>
      <c r="Q14" s="547"/>
      <c r="R14" s="506">
        <v>46378</v>
      </c>
      <c r="S14" s="507"/>
      <c r="T14" s="507"/>
      <c r="U14" s="507"/>
      <c r="V14" s="508"/>
      <c r="W14" s="510"/>
      <c r="X14" s="408"/>
      <c r="Y14" s="408"/>
      <c r="Z14" s="408"/>
      <c r="AA14" s="408"/>
      <c r="AB14" s="409"/>
      <c r="AC14" s="499">
        <v>14.8</v>
      </c>
      <c r="AD14" s="500"/>
      <c r="AE14" s="500"/>
      <c r="AF14" s="500"/>
      <c r="AG14" s="501"/>
      <c r="AH14" s="499">
        <v>16.2</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t="s">
        <v>148</v>
      </c>
      <c r="CU14" s="517"/>
      <c r="CV14" s="517"/>
      <c r="CW14" s="517"/>
      <c r="CX14" s="517"/>
      <c r="CY14" s="517"/>
      <c r="CZ14" s="517"/>
      <c r="DA14" s="518"/>
      <c r="DB14" s="516" t="s">
        <v>149</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150</v>
      </c>
      <c r="N15" s="504"/>
      <c r="O15" s="504"/>
      <c r="P15" s="504"/>
      <c r="Q15" s="505"/>
      <c r="R15" s="506">
        <v>45700</v>
      </c>
      <c r="S15" s="507"/>
      <c r="T15" s="507"/>
      <c r="U15" s="507"/>
      <c r="V15" s="508"/>
      <c r="W15" s="509" t="s">
        <v>151</v>
      </c>
      <c r="X15" s="405"/>
      <c r="Y15" s="405"/>
      <c r="Z15" s="405"/>
      <c r="AA15" s="405"/>
      <c r="AB15" s="406"/>
      <c r="AC15" s="372">
        <v>5285</v>
      </c>
      <c r="AD15" s="373"/>
      <c r="AE15" s="373"/>
      <c r="AF15" s="373"/>
      <c r="AG15" s="374"/>
      <c r="AH15" s="372">
        <v>5571</v>
      </c>
      <c r="AI15" s="373"/>
      <c r="AJ15" s="373"/>
      <c r="AK15" s="373"/>
      <c r="AL15" s="432"/>
      <c r="AM15" s="476"/>
      <c r="AN15" s="376"/>
      <c r="AO15" s="376"/>
      <c r="AP15" s="376"/>
      <c r="AQ15" s="376"/>
      <c r="AR15" s="376"/>
      <c r="AS15" s="376"/>
      <c r="AT15" s="377"/>
      <c r="AU15" s="477"/>
      <c r="AV15" s="478"/>
      <c r="AW15" s="478"/>
      <c r="AX15" s="478"/>
      <c r="AY15" s="445" t="s">
        <v>152</v>
      </c>
      <c r="AZ15" s="446"/>
      <c r="BA15" s="446"/>
      <c r="BB15" s="446"/>
      <c r="BC15" s="446"/>
      <c r="BD15" s="446"/>
      <c r="BE15" s="446"/>
      <c r="BF15" s="446"/>
      <c r="BG15" s="446"/>
      <c r="BH15" s="446"/>
      <c r="BI15" s="446"/>
      <c r="BJ15" s="446"/>
      <c r="BK15" s="446"/>
      <c r="BL15" s="446"/>
      <c r="BM15" s="447"/>
      <c r="BN15" s="448">
        <v>7185068</v>
      </c>
      <c r="BO15" s="449"/>
      <c r="BP15" s="449"/>
      <c r="BQ15" s="449"/>
      <c r="BR15" s="449"/>
      <c r="BS15" s="449"/>
      <c r="BT15" s="449"/>
      <c r="BU15" s="450"/>
      <c r="BV15" s="448">
        <v>6977032</v>
      </c>
      <c r="BW15" s="449"/>
      <c r="BX15" s="449"/>
      <c r="BY15" s="449"/>
      <c r="BZ15" s="449"/>
      <c r="CA15" s="449"/>
      <c r="CB15" s="449"/>
      <c r="CC15" s="450"/>
      <c r="CD15" s="519" t="s">
        <v>153</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154</v>
      </c>
      <c r="M16" s="494"/>
      <c r="N16" s="494"/>
      <c r="O16" s="494"/>
      <c r="P16" s="494"/>
      <c r="Q16" s="495"/>
      <c r="R16" s="496" t="s">
        <v>155</v>
      </c>
      <c r="S16" s="497"/>
      <c r="T16" s="497"/>
      <c r="U16" s="497"/>
      <c r="V16" s="498"/>
      <c r="W16" s="510"/>
      <c r="X16" s="408"/>
      <c r="Y16" s="408"/>
      <c r="Z16" s="408"/>
      <c r="AA16" s="408"/>
      <c r="AB16" s="409"/>
      <c r="AC16" s="499">
        <v>24.9</v>
      </c>
      <c r="AD16" s="500"/>
      <c r="AE16" s="500"/>
      <c r="AF16" s="500"/>
      <c r="AG16" s="501"/>
      <c r="AH16" s="499">
        <v>25.1</v>
      </c>
      <c r="AI16" s="500"/>
      <c r="AJ16" s="500"/>
      <c r="AK16" s="500"/>
      <c r="AL16" s="502"/>
      <c r="AM16" s="476"/>
      <c r="AN16" s="376"/>
      <c r="AO16" s="376"/>
      <c r="AP16" s="376"/>
      <c r="AQ16" s="376"/>
      <c r="AR16" s="376"/>
      <c r="AS16" s="376"/>
      <c r="AT16" s="377"/>
      <c r="AU16" s="477"/>
      <c r="AV16" s="478"/>
      <c r="AW16" s="478"/>
      <c r="AX16" s="478"/>
      <c r="AY16" s="433" t="s">
        <v>156</v>
      </c>
      <c r="AZ16" s="434"/>
      <c r="BA16" s="434"/>
      <c r="BB16" s="434"/>
      <c r="BC16" s="434"/>
      <c r="BD16" s="434"/>
      <c r="BE16" s="434"/>
      <c r="BF16" s="434"/>
      <c r="BG16" s="434"/>
      <c r="BH16" s="434"/>
      <c r="BI16" s="434"/>
      <c r="BJ16" s="434"/>
      <c r="BK16" s="434"/>
      <c r="BL16" s="434"/>
      <c r="BM16" s="435"/>
      <c r="BN16" s="419">
        <v>17573481</v>
      </c>
      <c r="BO16" s="420"/>
      <c r="BP16" s="420"/>
      <c r="BQ16" s="420"/>
      <c r="BR16" s="420"/>
      <c r="BS16" s="420"/>
      <c r="BT16" s="420"/>
      <c r="BU16" s="421"/>
      <c r="BV16" s="419">
        <v>17235952</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157</v>
      </c>
      <c r="N17" s="513"/>
      <c r="O17" s="513"/>
      <c r="P17" s="513"/>
      <c r="Q17" s="514"/>
      <c r="R17" s="496" t="s">
        <v>158</v>
      </c>
      <c r="S17" s="497"/>
      <c r="T17" s="497"/>
      <c r="U17" s="497"/>
      <c r="V17" s="498"/>
      <c r="W17" s="509" t="s">
        <v>159</v>
      </c>
      <c r="X17" s="405"/>
      <c r="Y17" s="405"/>
      <c r="Z17" s="405"/>
      <c r="AA17" s="405"/>
      <c r="AB17" s="406"/>
      <c r="AC17" s="372">
        <v>12814</v>
      </c>
      <c r="AD17" s="373"/>
      <c r="AE17" s="373"/>
      <c r="AF17" s="373"/>
      <c r="AG17" s="374"/>
      <c r="AH17" s="372">
        <v>13028</v>
      </c>
      <c r="AI17" s="373"/>
      <c r="AJ17" s="373"/>
      <c r="AK17" s="373"/>
      <c r="AL17" s="432"/>
      <c r="AM17" s="476"/>
      <c r="AN17" s="376"/>
      <c r="AO17" s="376"/>
      <c r="AP17" s="376"/>
      <c r="AQ17" s="376"/>
      <c r="AR17" s="376"/>
      <c r="AS17" s="376"/>
      <c r="AT17" s="377"/>
      <c r="AU17" s="477"/>
      <c r="AV17" s="478"/>
      <c r="AW17" s="478"/>
      <c r="AX17" s="478"/>
      <c r="AY17" s="433" t="s">
        <v>160</v>
      </c>
      <c r="AZ17" s="434"/>
      <c r="BA17" s="434"/>
      <c r="BB17" s="434"/>
      <c r="BC17" s="434"/>
      <c r="BD17" s="434"/>
      <c r="BE17" s="434"/>
      <c r="BF17" s="434"/>
      <c r="BG17" s="434"/>
      <c r="BH17" s="434"/>
      <c r="BI17" s="434"/>
      <c r="BJ17" s="434"/>
      <c r="BK17" s="434"/>
      <c r="BL17" s="434"/>
      <c r="BM17" s="435"/>
      <c r="BN17" s="419">
        <v>9156836</v>
      </c>
      <c r="BO17" s="420"/>
      <c r="BP17" s="420"/>
      <c r="BQ17" s="420"/>
      <c r="BR17" s="420"/>
      <c r="BS17" s="420"/>
      <c r="BT17" s="420"/>
      <c r="BU17" s="421"/>
      <c r="BV17" s="419">
        <v>8879270</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161</v>
      </c>
      <c r="C18" s="470"/>
      <c r="D18" s="470"/>
      <c r="E18" s="471"/>
      <c r="F18" s="471"/>
      <c r="G18" s="471"/>
      <c r="H18" s="471"/>
      <c r="I18" s="471"/>
      <c r="J18" s="471"/>
      <c r="K18" s="471"/>
      <c r="L18" s="472">
        <v>602.48</v>
      </c>
      <c r="M18" s="472"/>
      <c r="N18" s="472"/>
      <c r="O18" s="472"/>
      <c r="P18" s="472"/>
      <c r="Q18" s="472"/>
      <c r="R18" s="473"/>
      <c r="S18" s="473"/>
      <c r="T18" s="473"/>
      <c r="U18" s="473"/>
      <c r="V18" s="474"/>
      <c r="W18" s="490"/>
      <c r="X18" s="491"/>
      <c r="Y18" s="491"/>
      <c r="Z18" s="491"/>
      <c r="AA18" s="491"/>
      <c r="AB18" s="515"/>
      <c r="AC18" s="389">
        <v>60.3</v>
      </c>
      <c r="AD18" s="390"/>
      <c r="AE18" s="390"/>
      <c r="AF18" s="390"/>
      <c r="AG18" s="475"/>
      <c r="AH18" s="389">
        <v>58.7</v>
      </c>
      <c r="AI18" s="390"/>
      <c r="AJ18" s="390"/>
      <c r="AK18" s="390"/>
      <c r="AL18" s="391"/>
      <c r="AM18" s="476"/>
      <c r="AN18" s="376"/>
      <c r="AO18" s="376"/>
      <c r="AP18" s="376"/>
      <c r="AQ18" s="376"/>
      <c r="AR18" s="376"/>
      <c r="AS18" s="376"/>
      <c r="AT18" s="377"/>
      <c r="AU18" s="477"/>
      <c r="AV18" s="478"/>
      <c r="AW18" s="478"/>
      <c r="AX18" s="478"/>
      <c r="AY18" s="433" t="s">
        <v>162</v>
      </c>
      <c r="AZ18" s="434"/>
      <c r="BA18" s="434"/>
      <c r="BB18" s="434"/>
      <c r="BC18" s="434"/>
      <c r="BD18" s="434"/>
      <c r="BE18" s="434"/>
      <c r="BF18" s="434"/>
      <c r="BG18" s="434"/>
      <c r="BH18" s="434"/>
      <c r="BI18" s="434"/>
      <c r="BJ18" s="434"/>
      <c r="BK18" s="434"/>
      <c r="BL18" s="434"/>
      <c r="BM18" s="435"/>
      <c r="BN18" s="419">
        <v>16638580</v>
      </c>
      <c r="BO18" s="420"/>
      <c r="BP18" s="420"/>
      <c r="BQ18" s="420"/>
      <c r="BR18" s="420"/>
      <c r="BS18" s="420"/>
      <c r="BT18" s="420"/>
      <c r="BU18" s="421"/>
      <c r="BV18" s="419">
        <v>16502471</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163</v>
      </c>
      <c r="C19" s="470"/>
      <c r="D19" s="470"/>
      <c r="E19" s="471"/>
      <c r="F19" s="471"/>
      <c r="G19" s="471"/>
      <c r="H19" s="471"/>
      <c r="I19" s="471"/>
      <c r="J19" s="471"/>
      <c r="K19" s="471"/>
      <c r="L19" s="479">
        <v>73</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164</v>
      </c>
      <c r="AZ19" s="434"/>
      <c r="BA19" s="434"/>
      <c r="BB19" s="434"/>
      <c r="BC19" s="434"/>
      <c r="BD19" s="434"/>
      <c r="BE19" s="434"/>
      <c r="BF19" s="434"/>
      <c r="BG19" s="434"/>
      <c r="BH19" s="434"/>
      <c r="BI19" s="434"/>
      <c r="BJ19" s="434"/>
      <c r="BK19" s="434"/>
      <c r="BL19" s="434"/>
      <c r="BM19" s="435"/>
      <c r="BN19" s="419">
        <v>23357810</v>
      </c>
      <c r="BO19" s="420"/>
      <c r="BP19" s="420"/>
      <c r="BQ19" s="420"/>
      <c r="BR19" s="420"/>
      <c r="BS19" s="420"/>
      <c r="BT19" s="420"/>
      <c r="BU19" s="421"/>
      <c r="BV19" s="419">
        <v>23047181</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165</v>
      </c>
      <c r="C20" s="470"/>
      <c r="D20" s="470"/>
      <c r="E20" s="471"/>
      <c r="F20" s="471"/>
      <c r="G20" s="471"/>
      <c r="H20" s="471"/>
      <c r="I20" s="471"/>
      <c r="J20" s="471"/>
      <c r="K20" s="471"/>
      <c r="L20" s="479">
        <v>18893</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166</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167</v>
      </c>
      <c r="C22" s="396"/>
      <c r="D22" s="397"/>
      <c r="E22" s="404" t="s">
        <v>1</v>
      </c>
      <c r="F22" s="405"/>
      <c r="G22" s="405"/>
      <c r="H22" s="405"/>
      <c r="I22" s="405"/>
      <c r="J22" s="405"/>
      <c r="K22" s="406"/>
      <c r="L22" s="404" t="s">
        <v>168</v>
      </c>
      <c r="M22" s="405"/>
      <c r="N22" s="405"/>
      <c r="O22" s="405"/>
      <c r="P22" s="406"/>
      <c r="Q22" s="410" t="s">
        <v>169</v>
      </c>
      <c r="R22" s="411"/>
      <c r="S22" s="411"/>
      <c r="T22" s="411"/>
      <c r="U22" s="411"/>
      <c r="V22" s="412"/>
      <c r="W22" s="461" t="s">
        <v>170</v>
      </c>
      <c r="X22" s="396"/>
      <c r="Y22" s="397"/>
      <c r="Z22" s="404" t="s">
        <v>1</v>
      </c>
      <c r="AA22" s="405"/>
      <c r="AB22" s="405"/>
      <c r="AC22" s="405"/>
      <c r="AD22" s="405"/>
      <c r="AE22" s="405"/>
      <c r="AF22" s="405"/>
      <c r="AG22" s="406"/>
      <c r="AH22" s="422" t="s">
        <v>171</v>
      </c>
      <c r="AI22" s="405"/>
      <c r="AJ22" s="405"/>
      <c r="AK22" s="405"/>
      <c r="AL22" s="406"/>
      <c r="AM22" s="422" t="s">
        <v>172</v>
      </c>
      <c r="AN22" s="423"/>
      <c r="AO22" s="423"/>
      <c r="AP22" s="423"/>
      <c r="AQ22" s="423"/>
      <c r="AR22" s="424"/>
      <c r="AS22" s="410" t="s">
        <v>169</v>
      </c>
      <c r="AT22" s="411"/>
      <c r="AU22" s="411"/>
      <c r="AV22" s="411"/>
      <c r="AW22" s="411"/>
      <c r="AX22" s="428"/>
      <c r="AY22" s="445" t="s">
        <v>173</v>
      </c>
      <c r="AZ22" s="446"/>
      <c r="BA22" s="446"/>
      <c r="BB22" s="446"/>
      <c r="BC22" s="446"/>
      <c r="BD22" s="446"/>
      <c r="BE22" s="446"/>
      <c r="BF22" s="446"/>
      <c r="BG22" s="446"/>
      <c r="BH22" s="446"/>
      <c r="BI22" s="446"/>
      <c r="BJ22" s="446"/>
      <c r="BK22" s="446"/>
      <c r="BL22" s="446"/>
      <c r="BM22" s="447"/>
      <c r="BN22" s="448">
        <v>19212924</v>
      </c>
      <c r="BO22" s="449"/>
      <c r="BP22" s="449"/>
      <c r="BQ22" s="449"/>
      <c r="BR22" s="449"/>
      <c r="BS22" s="449"/>
      <c r="BT22" s="449"/>
      <c r="BU22" s="450"/>
      <c r="BV22" s="448">
        <v>20470619</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174</v>
      </c>
      <c r="AZ23" s="434"/>
      <c r="BA23" s="434"/>
      <c r="BB23" s="434"/>
      <c r="BC23" s="434"/>
      <c r="BD23" s="434"/>
      <c r="BE23" s="434"/>
      <c r="BF23" s="434"/>
      <c r="BG23" s="434"/>
      <c r="BH23" s="434"/>
      <c r="BI23" s="434"/>
      <c r="BJ23" s="434"/>
      <c r="BK23" s="434"/>
      <c r="BL23" s="434"/>
      <c r="BM23" s="435"/>
      <c r="BN23" s="419">
        <v>6672458</v>
      </c>
      <c r="BO23" s="420"/>
      <c r="BP23" s="420"/>
      <c r="BQ23" s="420"/>
      <c r="BR23" s="420"/>
      <c r="BS23" s="420"/>
      <c r="BT23" s="420"/>
      <c r="BU23" s="421"/>
      <c r="BV23" s="419">
        <v>7342002</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175</v>
      </c>
      <c r="F24" s="376"/>
      <c r="G24" s="376"/>
      <c r="H24" s="376"/>
      <c r="I24" s="376"/>
      <c r="J24" s="376"/>
      <c r="K24" s="377"/>
      <c r="L24" s="372">
        <v>1</v>
      </c>
      <c r="M24" s="373"/>
      <c r="N24" s="373"/>
      <c r="O24" s="373"/>
      <c r="P24" s="374"/>
      <c r="Q24" s="372">
        <v>8000</v>
      </c>
      <c r="R24" s="373"/>
      <c r="S24" s="373"/>
      <c r="T24" s="373"/>
      <c r="U24" s="373"/>
      <c r="V24" s="374"/>
      <c r="W24" s="462"/>
      <c r="X24" s="399"/>
      <c r="Y24" s="400"/>
      <c r="Z24" s="375" t="s">
        <v>176</v>
      </c>
      <c r="AA24" s="376"/>
      <c r="AB24" s="376"/>
      <c r="AC24" s="376"/>
      <c r="AD24" s="376"/>
      <c r="AE24" s="376"/>
      <c r="AF24" s="376"/>
      <c r="AG24" s="377"/>
      <c r="AH24" s="372">
        <v>463</v>
      </c>
      <c r="AI24" s="373"/>
      <c r="AJ24" s="373"/>
      <c r="AK24" s="373"/>
      <c r="AL24" s="374"/>
      <c r="AM24" s="372">
        <v>1446875</v>
      </c>
      <c r="AN24" s="373"/>
      <c r="AO24" s="373"/>
      <c r="AP24" s="373"/>
      <c r="AQ24" s="373"/>
      <c r="AR24" s="374"/>
      <c r="AS24" s="372">
        <v>3125</v>
      </c>
      <c r="AT24" s="373"/>
      <c r="AU24" s="373"/>
      <c r="AV24" s="373"/>
      <c r="AW24" s="373"/>
      <c r="AX24" s="432"/>
      <c r="AY24" s="392" t="s">
        <v>177</v>
      </c>
      <c r="AZ24" s="393"/>
      <c r="BA24" s="393"/>
      <c r="BB24" s="393"/>
      <c r="BC24" s="393"/>
      <c r="BD24" s="393"/>
      <c r="BE24" s="393"/>
      <c r="BF24" s="393"/>
      <c r="BG24" s="393"/>
      <c r="BH24" s="393"/>
      <c r="BI24" s="393"/>
      <c r="BJ24" s="393"/>
      <c r="BK24" s="393"/>
      <c r="BL24" s="393"/>
      <c r="BM24" s="394"/>
      <c r="BN24" s="419">
        <v>17202449</v>
      </c>
      <c r="BO24" s="420"/>
      <c r="BP24" s="420"/>
      <c r="BQ24" s="420"/>
      <c r="BR24" s="420"/>
      <c r="BS24" s="420"/>
      <c r="BT24" s="420"/>
      <c r="BU24" s="421"/>
      <c r="BV24" s="419">
        <v>17859735</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178</v>
      </c>
      <c r="F25" s="376"/>
      <c r="G25" s="376"/>
      <c r="H25" s="376"/>
      <c r="I25" s="376"/>
      <c r="J25" s="376"/>
      <c r="K25" s="377"/>
      <c r="L25" s="372">
        <v>1</v>
      </c>
      <c r="M25" s="373"/>
      <c r="N25" s="373"/>
      <c r="O25" s="373"/>
      <c r="P25" s="374"/>
      <c r="Q25" s="372">
        <v>6300</v>
      </c>
      <c r="R25" s="373"/>
      <c r="S25" s="373"/>
      <c r="T25" s="373"/>
      <c r="U25" s="373"/>
      <c r="V25" s="374"/>
      <c r="W25" s="462"/>
      <c r="X25" s="399"/>
      <c r="Y25" s="400"/>
      <c r="Z25" s="375" t="s">
        <v>179</v>
      </c>
      <c r="AA25" s="376"/>
      <c r="AB25" s="376"/>
      <c r="AC25" s="376"/>
      <c r="AD25" s="376"/>
      <c r="AE25" s="376"/>
      <c r="AF25" s="376"/>
      <c r="AG25" s="377"/>
      <c r="AH25" s="372" t="s">
        <v>149</v>
      </c>
      <c r="AI25" s="373"/>
      <c r="AJ25" s="373"/>
      <c r="AK25" s="373"/>
      <c r="AL25" s="374"/>
      <c r="AM25" s="372" t="s">
        <v>180</v>
      </c>
      <c r="AN25" s="373"/>
      <c r="AO25" s="373"/>
      <c r="AP25" s="373"/>
      <c r="AQ25" s="373"/>
      <c r="AR25" s="374"/>
      <c r="AS25" s="372" t="s">
        <v>180</v>
      </c>
      <c r="AT25" s="373"/>
      <c r="AU25" s="373"/>
      <c r="AV25" s="373"/>
      <c r="AW25" s="373"/>
      <c r="AX25" s="432"/>
      <c r="AY25" s="445" t="s">
        <v>181</v>
      </c>
      <c r="AZ25" s="446"/>
      <c r="BA25" s="446"/>
      <c r="BB25" s="446"/>
      <c r="BC25" s="446"/>
      <c r="BD25" s="446"/>
      <c r="BE25" s="446"/>
      <c r="BF25" s="446"/>
      <c r="BG25" s="446"/>
      <c r="BH25" s="446"/>
      <c r="BI25" s="446"/>
      <c r="BJ25" s="446"/>
      <c r="BK25" s="446"/>
      <c r="BL25" s="446"/>
      <c r="BM25" s="447"/>
      <c r="BN25" s="448">
        <v>102563</v>
      </c>
      <c r="BO25" s="449"/>
      <c r="BP25" s="449"/>
      <c r="BQ25" s="449"/>
      <c r="BR25" s="449"/>
      <c r="BS25" s="449"/>
      <c r="BT25" s="449"/>
      <c r="BU25" s="450"/>
      <c r="BV25" s="448">
        <v>66465</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182</v>
      </c>
      <c r="F26" s="376"/>
      <c r="G26" s="376"/>
      <c r="H26" s="376"/>
      <c r="I26" s="376"/>
      <c r="J26" s="376"/>
      <c r="K26" s="377"/>
      <c r="L26" s="372">
        <v>1</v>
      </c>
      <c r="M26" s="373"/>
      <c r="N26" s="373"/>
      <c r="O26" s="373"/>
      <c r="P26" s="374"/>
      <c r="Q26" s="372">
        <v>5700</v>
      </c>
      <c r="R26" s="373"/>
      <c r="S26" s="373"/>
      <c r="T26" s="373"/>
      <c r="U26" s="373"/>
      <c r="V26" s="374"/>
      <c r="W26" s="462"/>
      <c r="X26" s="399"/>
      <c r="Y26" s="400"/>
      <c r="Z26" s="375" t="s">
        <v>183</v>
      </c>
      <c r="AA26" s="430"/>
      <c r="AB26" s="430"/>
      <c r="AC26" s="430"/>
      <c r="AD26" s="430"/>
      <c r="AE26" s="430"/>
      <c r="AF26" s="430"/>
      <c r="AG26" s="431"/>
      <c r="AH26" s="372">
        <v>8</v>
      </c>
      <c r="AI26" s="373"/>
      <c r="AJ26" s="373"/>
      <c r="AK26" s="373"/>
      <c r="AL26" s="374"/>
      <c r="AM26" s="372">
        <v>22976</v>
      </c>
      <c r="AN26" s="373"/>
      <c r="AO26" s="373"/>
      <c r="AP26" s="373"/>
      <c r="AQ26" s="373"/>
      <c r="AR26" s="374"/>
      <c r="AS26" s="372">
        <v>2872</v>
      </c>
      <c r="AT26" s="373"/>
      <c r="AU26" s="373"/>
      <c r="AV26" s="373"/>
      <c r="AW26" s="373"/>
      <c r="AX26" s="432"/>
      <c r="AY26" s="459" t="s">
        <v>184</v>
      </c>
      <c r="AZ26" s="379"/>
      <c r="BA26" s="379"/>
      <c r="BB26" s="379"/>
      <c r="BC26" s="379"/>
      <c r="BD26" s="379"/>
      <c r="BE26" s="379"/>
      <c r="BF26" s="379"/>
      <c r="BG26" s="379"/>
      <c r="BH26" s="379"/>
      <c r="BI26" s="379"/>
      <c r="BJ26" s="379"/>
      <c r="BK26" s="379"/>
      <c r="BL26" s="379"/>
      <c r="BM26" s="460"/>
      <c r="BN26" s="419" t="s">
        <v>131</v>
      </c>
      <c r="BO26" s="420"/>
      <c r="BP26" s="420"/>
      <c r="BQ26" s="420"/>
      <c r="BR26" s="420"/>
      <c r="BS26" s="420"/>
      <c r="BT26" s="420"/>
      <c r="BU26" s="421"/>
      <c r="BV26" s="419" t="s">
        <v>131</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185</v>
      </c>
      <c r="F27" s="376"/>
      <c r="G27" s="376"/>
      <c r="H27" s="376"/>
      <c r="I27" s="376"/>
      <c r="J27" s="376"/>
      <c r="K27" s="377"/>
      <c r="L27" s="372">
        <v>1</v>
      </c>
      <c r="M27" s="373"/>
      <c r="N27" s="373"/>
      <c r="O27" s="373"/>
      <c r="P27" s="374"/>
      <c r="Q27" s="372">
        <v>3700</v>
      </c>
      <c r="R27" s="373"/>
      <c r="S27" s="373"/>
      <c r="T27" s="373"/>
      <c r="U27" s="373"/>
      <c r="V27" s="374"/>
      <c r="W27" s="462"/>
      <c r="X27" s="399"/>
      <c r="Y27" s="400"/>
      <c r="Z27" s="375" t="s">
        <v>186</v>
      </c>
      <c r="AA27" s="376"/>
      <c r="AB27" s="376"/>
      <c r="AC27" s="376"/>
      <c r="AD27" s="376"/>
      <c r="AE27" s="376"/>
      <c r="AF27" s="376"/>
      <c r="AG27" s="377"/>
      <c r="AH27" s="372">
        <v>35</v>
      </c>
      <c r="AI27" s="373"/>
      <c r="AJ27" s="373"/>
      <c r="AK27" s="373"/>
      <c r="AL27" s="374"/>
      <c r="AM27" s="372">
        <v>124661</v>
      </c>
      <c r="AN27" s="373"/>
      <c r="AO27" s="373"/>
      <c r="AP27" s="373"/>
      <c r="AQ27" s="373"/>
      <c r="AR27" s="374"/>
      <c r="AS27" s="372">
        <v>3562</v>
      </c>
      <c r="AT27" s="373"/>
      <c r="AU27" s="373"/>
      <c r="AV27" s="373"/>
      <c r="AW27" s="373"/>
      <c r="AX27" s="432"/>
      <c r="AY27" s="456" t="s">
        <v>187</v>
      </c>
      <c r="AZ27" s="457"/>
      <c r="BA27" s="457"/>
      <c r="BB27" s="457"/>
      <c r="BC27" s="457"/>
      <c r="BD27" s="457"/>
      <c r="BE27" s="457"/>
      <c r="BF27" s="457"/>
      <c r="BG27" s="457"/>
      <c r="BH27" s="457"/>
      <c r="BI27" s="457"/>
      <c r="BJ27" s="457"/>
      <c r="BK27" s="457"/>
      <c r="BL27" s="457"/>
      <c r="BM27" s="458"/>
      <c r="BN27" s="453" t="s">
        <v>131</v>
      </c>
      <c r="BO27" s="454"/>
      <c r="BP27" s="454"/>
      <c r="BQ27" s="454"/>
      <c r="BR27" s="454"/>
      <c r="BS27" s="454"/>
      <c r="BT27" s="454"/>
      <c r="BU27" s="455"/>
      <c r="BV27" s="453" t="s">
        <v>131</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188</v>
      </c>
      <c r="F28" s="376"/>
      <c r="G28" s="376"/>
      <c r="H28" s="376"/>
      <c r="I28" s="376"/>
      <c r="J28" s="376"/>
      <c r="K28" s="377"/>
      <c r="L28" s="372">
        <v>1</v>
      </c>
      <c r="M28" s="373"/>
      <c r="N28" s="373"/>
      <c r="O28" s="373"/>
      <c r="P28" s="374"/>
      <c r="Q28" s="372">
        <v>3400</v>
      </c>
      <c r="R28" s="373"/>
      <c r="S28" s="373"/>
      <c r="T28" s="373"/>
      <c r="U28" s="373"/>
      <c r="V28" s="374"/>
      <c r="W28" s="462"/>
      <c r="X28" s="399"/>
      <c r="Y28" s="400"/>
      <c r="Z28" s="375" t="s">
        <v>189</v>
      </c>
      <c r="AA28" s="376"/>
      <c r="AB28" s="376"/>
      <c r="AC28" s="376"/>
      <c r="AD28" s="376"/>
      <c r="AE28" s="376"/>
      <c r="AF28" s="376"/>
      <c r="AG28" s="377"/>
      <c r="AH28" s="372" t="s">
        <v>131</v>
      </c>
      <c r="AI28" s="373"/>
      <c r="AJ28" s="373"/>
      <c r="AK28" s="373"/>
      <c r="AL28" s="374"/>
      <c r="AM28" s="372" t="s">
        <v>149</v>
      </c>
      <c r="AN28" s="373"/>
      <c r="AO28" s="373"/>
      <c r="AP28" s="373"/>
      <c r="AQ28" s="373"/>
      <c r="AR28" s="374"/>
      <c r="AS28" s="372" t="s">
        <v>131</v>
      </c>
      <c r="AT28" s="373"/>
      <c r="AU28" s="373"/>
      <c r="AV28" s="373"/>
      <c r="AW28" s="373"/>
      <c r="AX28" s="432"/>
      <c r="AY28" s="436" t="s">
        <v>190</v>
      </c>
      <c r="AZ28" s="437"/>
      <c r="BA28" s="437"/>
      <c r="BB28" s="438"/>
      <c r="BC28" s="445" t="s">
        <v>50</v>
      </c>
      <c r="BD28" s="446"/>
      <c r="BE28" s="446"/>
      <c r="BF28" s="446"/>
      <c r="BG28" s="446"/>
      <c r="BH28" s="446"/>
      <c r="BI28" s="446"/>
      <c r="BJ28" s="446"/>
      <c r="BK28" s="446"/>
      <c r="BL28" s="446"/>
      <c r="BM28" s="447"/>
      <c r="BN28" s="448">
        <v>4013704</v>
      </c>
      <c r="BO28" s="449"/>
      <c r="BP28" s="449"/>
      <c r="BQ28" s="449"/>
      <c r="BR28" s="449"/>
      <c r="BS28" s="449"/>
      <c r="BT28" s="449"/>
      <c r="BU28" s="450"/>
      <c r="BV28" s="448">
        <v>4175619</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191</v>
      </c>
      <c r="F29" s="376"/>
      <c r="G29" s="376"/>
      <c r="H29" s="376"/>
      <c r="I29" s="376"/>
      <c r="J29" s="376"/>
      <c r="K29" s="377"/>
      <c r="L29" s="372">
        <v>18</v>
      </c>
      <c r="M29" s="373"/>
      <c r="N29" s="373"/>
      <c r="O29" s="373"/>
      <c r="P29" s="374"/>
      <c r="Q29" s="372">
        <v>3300</v>
      </c>
      <c r="R29" s="373"/>
      <c r="S29" s="373"/>
      <c r="T29" s="373"/>
      <c r="U29" s="373"/>
      <c r="V29" s="374"/>
      <c r="W29" s="463"/>
      <c r="X29" s="464"/>
      <c r="Y29" s="465"/>
      <c r="Z29" s="375" t="s">
        <v>192</v>
      </c>
      <c r="AA29" s="376"/>
      <c r="AB29" s="376"/>
      <c r="AC29" s="376"/>
      <c r="AD29" s="376"/>
      <c r="AE29" s="376"/>
      <c r="AF29" s="376"/>
      <c r="AG29" s="377"/>
      <c r="AH29" s="372">
        <v>498</v>
      </c>
      <c r="AI29" s="373"/>
      <c r="AJ29" s="373"/>
      <c r="AK29" s="373"/>
      <c r="AL29" s="374"/>
      <c r="AM29" s="372">
        <v>1571536</v>
      </c>
      <c r="AN29" s="373"/>
      <c r="AO29" s="373"/>
      <c r="AP29" s="373"/>
      <c r="AQ29" s="373"/>
      <c r="AR29" s="374"/>
      <c r="AS29" s="372">
        <v>3156</v>
      </c>
      <c r="AT29" s="373"/>
      <c r="AU29" s="373"/>
      <c r="AV29" s="373"/>
      <c r="AW29" s="373"/>
      <c r="AX29" s="432"/>
      <c r="AY29" s="439"/>
      <c r="AZ29" s="440"/>
      <c r="BA29" s="440"/>
      <c r="BB29" s="441"/>
      <c r="BC29" s="433" t="s">
        <v>193</v>
      </c>
      <c r="BD29" s="434"/>
      <c r="BE29" s="434"/>
      <c r="BF29" s="434"/>
      <c r="BG29" s="434"/>
      <c r="BH29" s="434"/>
      <c r="BI29" s="434"/>
      <c r="BJ29" s="434"/>
      <c r="BK29" s="434"/>
      <c r="BL29" s="434"/>
      <c r="BM29" s="435"/>
      <c r="BN29" s="419">
        <v>1161805</v>
      </c>
      <c r="BO29" s="420"/>
      <c r="BP29" s="420"/>
      <c r="BQ29" s="420"/>
      <c r="BR29" s="420"/>
      <c r="BS29" s="420"/>
      <c r="BT29" s="420"/>
      <c r="BU29" s="421"/>
      <c r="BV29" s="419">
        <v>1161225</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194</v>
      </c>
      <c r="X30" s="387"/>
      <c r="Y30" s="387"/>
      <c r="Z30" s="387"/>
      <c r="AA30" s="387"/>
      <c r="AB30" s="387"/>
      <c r="AC30" s="387"/>
      <c r="AD30" s="387"/>
      <c r="AE30" s="387"/>
      <c r="AF30" s="387"/>
      <c r="AG30" s="388"/>
      <c r="AH30" s="389">
        <v>98.7</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13724504</v>
      </c>
      <c r="BO30" s="454"/>
      <c r="BP30" s="454"/>
      <c r="BQ30" s="454"/>
      <c r="BR30" s="454"/>
      <c r="BS30" s="454"/>
      <c r="BT30" s="454"/>
      <c r="BU30" s="455"/>
      <c r="BV30" s="453">
        <v>11628627</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195</v>
      </c>
      <c r="D32" s="378"/>
      <c r="E32" s="378"/>
      <c r="F32" s="378"/>
      <c r="G32" s="378"/>
      <c r="H32" s="378"/>
      <c r="I32" s="378"/>
      <c r="J32" s="378"/>
      <c r="K32" s="378"/>
      <c r="L32" s="378"/>
      <c r="M32" s="378"/>
      <c r="N32" s="378"/>
      <c r="O32" s="378"/>
      <c r="P32" s="378"/>
      <c r="Q32" s="378"/>
      <c r="R32" s="378"/>
      <c r="S32" s="378"/>
      <c r="U32" s="379" t="s">
        <v>196</v>
      </c>
      <c r="V32" s="379"/>
      <c r="W32" s="379"/>
      <c r="X32" s="379"/>
      <c r="Y32" s="379"/>
      <c r="Z32" s="379"/>
      <c r="AA32" s="379"/>
      <c r="AB32" s="379"/>
      <c r="AC32" s="379"/>
      <c r="AD32" s="379"/>
      <c r="AE32" s="379"/>
      <c r="AF32" s="379"/>
      <c r="AG32" s="379"/>
      <c r="AH32" s="379"/>
      <c r="AI32" s="379"/>
      <c r="AJ32" s="379"/>
      <c r="AK32" s="379"/>
      <c r="AM32" s="379" t="s">
        <v>197</v>
      </c>
      <c r="AN32" s="379"/>
      <c r="AO32" s="379"/>
      <c r="AP32" s="379"/>
      <c r="AQ32" s="379"/>
      <c r="AR32" s="379"/>
      <c r="AS32" s="379"/>
      <c r="AT32" s="379"/>
      <c r="AU32" s="379"/>
      <c r="AV32" s="379"/>
      <c r="AW32" s="379"/>
      <c r="AX32" s="379"/>
      <c r="AY32" s="379"/>
      <c r="AZ32" s="379"/>
      <c r="BA32" s="379"/>
      <c r="BB32" s="379"/>
      <c r="BC32" s="379"/>
      <c r="BE32" s="379" t="s">
        <v>198</v>
      </c>
      <c r="BF32" s="379"/>
      <c r="BG32" s="379"/>
      <c r="BH32" s="379"/>
      <c r="BI32" s="379"/>
      <c r="BJ32" s="379"/>
      <c r="BK32" s="379"/>
      <c r="BL32" s="379"/>
      <c r="BM32" s="379"/>
      <c r="BN32" s="379"/>
      <c r="BO32" s="379"/>
      <c r="BP32" s="379"/>
      <c r="BQ32" s="379"/>
      <c r="BR32" s="379"/>
      <c r="BS32" s="379"/>
      <c r="BT32" s="379"/>
      <c r="BU32" s="379"/>
      <c r="BW32" s="379" t="s">
        <v>199</v>
      </c>
      <c r="BX32" s="379"/>
      <c r="BY32" s="379"/>
      <c r="BZ32" s="379"/>
      <c r="CA32" s="379"/>
      <c r="CB32" s="379"/>
      <c r="CC32" s="379"/>
      <c r="CD32" s="379"/>
      <c r="CE32" s="379"/>
      <c r="CF32" s="379"/>
      <c r="CG32" s="379"/>
      <c r="CH32" s="379"/>
      <c r="CI32" s="379"/>
      <c r="CJ32" s="379"/>
      <c r="CK32" s="379"/>
      <c r="CL32" s="379"/>
      <c r="CM32" s="379"/>
      <c r="CO32" s="379" t="s">
        <v>200</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201</v>
      </c>
      <c r="D33" s="371"/>
      <c r="E33" s="370" t="s">
        <v>202</v>
      </c>
      <c r="F33" s="370"/>
      <c r="G33" s="370"/>
      <c r="H33" s="370"/>
      <c r="I33" s="370"/>
      <c r="J33" s="370"/>
      <c r="K33" s="370"/>
      <c r="L33" s="370"/>
      <c r="M33" s="370"/>
      <c r="N33" s="370"/>
      <c r="O33" s="370"/>
      <c r="P33" s="370"/>
      <c r="Q33" s="370"/>
      <c r="R33" s="370"/>
      <c r="S33" s="370"/>
      <c r="T33" s="206"/>
      <c r="U33" s="371" t="s">
        <v>203</v>
      </c>
      <c r="V33" s="371"/>
      <c r="W33" s="370" t="s">
        <v>202</v>
      </c>
      <c r="X33" s="370"/>
      <c r="Y33" s="370"/>
      <c r="Z33" s="370"/>
      <c r="AA33" s="370"/>
      <c r="AB33" s="370"/>
      <c r="AC33" s="370"/>
      <c r="AD33" s="370"/>
      <c r="AE33" s="370"/>
      <c r="AF33" s="370"/>
      <c r="AG33" s="370"/>
      <c r="AH33" s="370"/>
      <c r="AI33" s="370"/>
      <c r="AJ33" s="370"/>
      <c r="AK33" s="370"/>
      <c r="AL33" s="206"/>
      <c r="AM33" s="371" t="s">
        <v>201</v>
      </c>
      <c r="AN33" s="371"/>
      <c r="AO33" s="370" t="s">
        <v>202</v>
      </c>
      <c r="AP33" s="370"/>
      <c r="AQ33" s="370"/>
      <c r="AR33" s="370"/>
      <c r="AS33" s="370"/>
      <c r="AT33" s="370"/>
      <c r="AU33" s="370"/>
      <c r="AV33" s="370"/>
      <c r="AW33" s="370"/>
      <c r="AX33" s="370"/>
      <c r="AY33" s="370"/>
      <c r="AZ33" s="370"/>
      <c r="BA33" s="370"/>
      <c r="BB33" s="370"/>
      <c r="BC33" s="370"/>
      <c r="BD33" s="207"/>
      <c r="BE33" s="370" t="s">
        <v>204</v>
      </c>
      <c r="BF33" s="370"/>
      <c r="BG33" s="370" t="s">
        <v>205</v>
      </c>
      <c r="BH33" s="370"/>
      <c r="BI33" s="370"/>
      <c r="BJ33" s="370"/>
      <c r="BK33" s="370"/>
      <c r="BL33" s="370"/>
      <c r="BM33" s="370"/>
      <c r="BN33" s="370"/>
      <c r="BO33" s="370"/>
      <c r="BP33" s="370"/>
      <c r="BQ33" s="370"/>
      <c r="BR33" s="370"/>
      <c r="BS33" s="370"/>
      <c r="BT33" s="370"/>
      <c r="BU33" s="370"/>
      <c r="BV33" s="207"/>
      <c r="BW33" s="371" t="s">
        <v>204</v>
      </c>
      <c r="BX33" s="371"/>
      <c r="BY33" s="370" t="s">
        <v>206</v>
      </c>
      <c r="BZ33" s="370"/>
      <c r="CA33" s="370"/>
      <c r="CB33" s="370"/>
      <c r="CC33" s="370"/>
      <c r="CD33" s="370"/>
      <c r="CE33" s="370"/>
      <c r="CF33" s="370"/>
      <c r="CG33" s="370"/>
      <c r="CH33" s="370"/>
      <c r="CI33" s="370"/>
      <c r="CJ33" s="370"/>
      <c r="CK33" s="370"/>
      <c r="CL33" s="370"/>
      <c r="CM33" s="370"/>
      <c r="CN33" s="206"/>
      <c r="CO33" s="371" t="s">
        <v>201</v>
      </c>
      <c r="CP33" s="371"/>
      <c r="CQ33" s="370" t="s">
        <v>207</v>
      </c>
      <c r="CR33" s="370"/>
      <c r="CS33" s="370"/>
      <c r="CT33" s="370"/>
      <c r="CU33" s="370"/>
      <c r="CV33" s="370"/>
      <c r="CW33" s="370"/>
      <c r="CX33" s="370"/>
      <c r="CY33" s="370"/>
      <c r="CZ33" s="370"/>
      <c r="DA33" s="370"/>
      <c r="DB33" s="370"/>
      <c r="DC33" s="370"/>
      <c r="DD33" s="370"/>
      <c r="DE33" s="370"/>
      <c r="DF33" s="206"/>
      <c r="DG33" s="369" t="s">
        <v>208</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8</v>
      </c>
      <c r="AN34" s="367"/>
      <c r="AO34" s="368" t="str">
        <f>IF('各会計、関係団体の財政状況及び健全化判断比率'!B34="","",'各会計、関係団体の財政状況及び健全化判断比率'!B34)</f>
        <v>病院事業特別会計</v>
      </c>
      <c r="AP34" s="368"/>
      <c r="AQ34" s="368"/>
      <c r="AR34" s="368"/>
      <c r="AS34" s="368"/>
      <c r="AT34" s="368"/>
      <c r="AU34" s="368"/>
      <c r="AV34" s="368"/>
      <c r="AW34" s="368"/>
      <c r="AX34" s="368"/>
      <c r="AY34" s="368"/>
      <c r="AZ34" s="368"/>
      <c r="BA34" s="368"/>
      <c r="BB34" s="368"/>
      <c r="BC34" s="368"/>
      <c r="BD34" s="181"/>
      <c r="BE34" s="367">
        <f>IF(BG34="","",MAX(C34:D43,U34:V43,AM34:AN43)+1)</f>
        <v>11</v>
      </c>
      <c r="BF34" s="367"/>
      <c r="BG34" s="368" t="str">
        <f>IF('各会計、関係団体の財政状況及び健全化判断比率'!B37="","",'各会計、関係団体の財政状況及び健全化判断比率'!B37)</f>
        <v>新エネルギー事業特別会計</v>
      </c>
      <c r="BH34" s="368"/>
      <c r="BI34" s="368"/>
      <c r="BJ34" s="368"/>
      <c r="BK34" s="368"/>
      <c r="BL34" s="368"/>
      <c r="BM34" s="368"/>
      <c r="BN34" s="368"/>
      <c r="BO34" s="368"/>
      <c r="BP34" s="368"/>
      <c r="BQ34" s="368"/>
      <c r="BR34" s="368"/>
      <c r="BS34" s="368"/>
      <c r="BT34" s="368"/>
      <c r="BU34" s="368"/>
      <c r="BV34" s="181"/>
      <c r="BW34" s="367">
        <f>IF(BY34="","",MAX(C34:D43,U34:V43,AM34:AN43,BE34:BF43)+1)</f>
        <v>12</v>
      </c>
      <c r="BX34" s="367"/>
      <c r="BY34" s="368" t="str">
        <f>IF('各会計、関係団体の財政状況及び健全化判断比率'!B68="","",'各会計、関係団体の財政状況及び健全化判断比率'!B68)</f>
        <v>山梨県市町村総合事務組合（一般会計）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22</v>
      </c>
      <c r="CP34" s="367"/>
      <c r="CQ34" s="368" t="str">
        <f>IF('各会計、関係団体の財政状況及び健全化判断比率'!BS7="","",'各会計、関係団体の財政状況及び健全化判断比率'!BS7)</f>
        <v>北杜市農業振興公社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辺見診療所特別会計</v>
      </c>
      <c r="X35" s="368"/>
      <c r="Y35" s="368"/>
      <c r="Z35" s="368"/>
      <c r="AA35" s="368"/>
      <c r="AB35" s="368"/>
      <c r="AC35" s="368"/>
      <c r="AD35" s="368"/>
      <c r="AE35" s="368"/>
      <c r="AF35" s="368"/>
      <c r="AG35" s="368"/>
      <c r="AH35" s="368"/>
      <c r="AI35" s="368"/>
      <c r="AJ35" s="368"/>
      <c r="AK35" s="368"/>
      <c r="AL35" s="181"/>
      <c r="AM35" s="367">
        <f t="shared" ref="AM35:AM43" si="0">IF(AO35="","",AM34+1)</f>
        <v>9</v>
      </c>
      <c r="AN35" s="367"/>
      <c r="AO35" s="368" t="str">
        <f>IF('各会計、関係団体の財政状況及び健全化判断比率'!B35="","",'各会計、関係団体の財政状況及び健全化判断比率'!B35)</f>
        <v>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13</v>
      </c>
      <c r="BX35" s="367"/>
      <c r="BY35" s="368" t="str">
        <f>IF('各会計、関係団体の財政状況及び健全化判断比率'!B69="","",'各会計、関係団体の財政状況及び健全化判断比率'!B69)</f>
        <v>山梨県市町村総合事務組合（電子化事業及び会館管理・研修事業特別会計）</v>
      </c>
      <c r="BZ35" s="368"/>
      <c r="CA35" s="368"/>
      <c r="CB35" s="368"/>
      <c r="CC35" s="368"/>
      <c r="CD35" s="368"/>
      <c r="CE35" s="368"/>
      <c r="CF35" s="368"/>
      <c r="CG35" s="368"/>
      <c r="CH35" s="368"/>
      <c r="CI35" s="368"/>
      <c r="CJ35" s="368"/>
      <c r="CK35" s="368"/>
      <c r="CL35" s="368"/>
      <c r="CM35" s="368"/>
      <c r="CN35" s="181"/>
      <c r="CO35" s="367">
        <f t="shared" ref="CO35:CO43" si="3">IF(CQ35="","",CO34+1)</f>
        <v>23</v>
      </c>
      <c r="CP35" s="367"/>
      <c r="CQ35" s="368" t="str">
        <f>IF('各会計、関係団体の財政状況及び健全化判断比率'!BS8="","",'各会計、関係団体の財政状況及び健全化判断比率'!BS8)</f>
        <v>スパティオ小淵沢</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白州診療所特別会計</v>
      </c>
      <c r="X36" s="368"/>
      <c r="Y36" s="368"/>
      <c r="Z36" s="368"/>
      <c r="AA36" s="368"/>
      <c r="AB36" s="368"/>
      <c r="AC36" s="368"/>
      <c r="AD36" s="368"/>
      <c r="AE36" s="368"/>
      <c r="AF36" s="368"/>
      <c r="AG36" s="368"/>
      <c r="AH36" s="368"/>
      <c r="AI36" s="368"/>
      <c r="AJ36" s="368"/>
      <c r="AK36" s="368"/>
      <c r="AL36" s="181"/>
      <c r="AM36" s="367">
        <f t="shared" si="0"/>
        <v>10</v>
      </c>
      <c r="AN36" s="367"/>
      <c r="AO36" s="368" t="str">
        <f>IF('各会計、関係団体の財政状況及び健全化判断比率'!B36="","",'各会計、関係団体の財政状況及び健全化判断比率'!B36)</f>
        <v>下水道事業会計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14</v>
      </c>
      <c r="BX36" s="367"/>
      <c r="BY36" s="368" t="str">
        <f>IF('各会計、関係団体の財政状況及び健全化判断比率'!B70="","",'各会計、関係団体の財政状況及び健全化判断比率'!B70)</f>
        <v>山梨県市町村総合事務組合（一般廃棄物最終処分場事業特別会計）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介護保険特別会計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15</v>
      </c>
      <c r="BX37" s="367"/>
      <c r="BY37" s="368" t="str">
        <f>IF('各会計、関係団体の財政状況及び健全化判断比率'!B71="","",'各会計、関係団体の財政状況及び健全化判断比率'!B71)</f>
        <v>山梨県市町村総合事務組合（入札参加資格審査事業費特別会計）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f t="shared" si="4"/>
        <v>6</v>
      </c>
      <c r="V38" s="367"/>
      <c r="W38" s="368" t="str">
        <f>IF('各会計、関係団体の財政状況及び健全化判断比率'!B32="","",'各会計、関係団体の財政状況及び健全化判断比率'!B32)</f>
        <v>居宅介護支援事業特別会計</v>
      </c>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16</v>
      </c>
      <c r="BX38" s="367"/>
      <c r="BY38" s="368" t="str">
        <f>IF('各会計、関係団体の財政状況及び健全化判断比率'!B72="","",'各会計、関係団体の財政状況及び健全化判断比率'!B72)</f>
        <v>山梨県市町村総合事務組合（交通災害共済事業特別会計）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f t="shared" si="4"/>
        <v>7</v>
      </c>
      <c r="V39" s="367"/>
      <c r="W39" s="368" t="str">
        <f>IF('各会計、関係団体の財政状況及び健全化判断比率'!B33="","",'各会計、関係団体の財政状況及び健全化判断比率'!B33)</f>
        <v>後期高齢者医療特別会計</v>
      </c>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17</v>
      </c>
      <c r="BX39" s="367"/>
      <c r="BY39" s="368" t="str">
        <f>IF('各会計、関係団体の財政状況及び健全化判断比率'!B73="","",'各会計、関係団体の財政状況及び健全化判断比率'!B73)</f>
        <v>山梨県後期高齢者広域連合（一般会計）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18</v>
      </c>
      <c r="BX40" s="367"/>
      <c r="BY40" s="368" t="str">
        <f>IF('各会計、関係団体の財政状況及び健全化判断比率'!B74="","",'各会計、関係団体の財政状況及び健全化判断比率'!B74)</f>
        <v>山梨県後期高齢者広域連合（特別会計）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19</v>
      </c>
      <c r="BX41" s="367"/>
      <c r="BY41" s="368" t="str">
        <f>IF('各会計、関係団体の財政状況及び健全化判断比率'!B75="","",'各会計、関係団体の財政状況及び健全化判断比率'!B75)</f>
        <v>峡北広域行政事務組合（一般会計）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20</v>
      </c>
      <c r="BX42" s="367"/>
      <c r="BY42" s="368" t="str">
        <f>IF('各会計、関係団体の財政状況及び健全化判断比率'!B76="","",'各会計、関係団体の財政状況及び健全化判断比率'!B76)</f>
        <v>峡北広域行政事務組合（常備消防特別会計）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21</v>
      </c>
      <c r="BX43" s="367"/>
      <c r="BY43" s="368" t="str">
        <f>IF('各会計、関係団体の財政状況及び健全化判断比率'!B77="","",'各会計、関係団体の財政状況及び健全化判断比率'!B77)</f>
        <v>峡北広域行政事務組合（ごみ処理特別会計）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209</v>
      </c>
      <c r="E46" s="364" t="s">
        <v>210</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211</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212</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213</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214</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215</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216</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217</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It9D7Vnm5gSqGBd2p+V9+ySioGK89TlIdOTRw6AJy4hC7yiwH5ySsiVrB7YeUVyJXgvgfKD9jDop17bvzCxdSg==" saltValue="5b6TCjWXZg3RsXc72zBRg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2">
      <c r="A34" s="22"/>
      <c r="B34" s="31"/>
      <c r="C34" s="1151" t="s">
        <v>581</v>
      </c>
      <c r="D34" s="1151"/>
      <c r="E34" s="1152"/>
      <c r="F34" s="32">
        <v>9.19</v>
      </c>
      <c r="G34" s="33">
        <v>8.9700000000000006</v>
      </c>
      <c r="H34" s="33">
        <v>9.93</v>
      </c>
      <c r="I34" s="33">
        <v>12.85</v>
      </c>
      <c r="J34" s="34">
        <v>16.670000000000002</v>
      </c>
      <c r="K34" s="22"/>
      <c r="L34" s="22"/>
      <c r="M34" s="22"/>
      <c r="N34" s="22"/>
      <c r="O34" s="22"/>
      <c r="P34" s="22"/>
    </row>
    <row r="35" spans="1:16" ht="39" customHeight="1" x14ac:dyDescent="0.2">
      <c r="A35" s="22"/>
      <c r="B35" s="35"/>
      <c r="C35" s="1145" t="s">
        <v>582</v>
      </c>
      <c r="D35" s="1146"/>
      <c r="E35" s="1147"/>
      <c r="F35" s="36">
        <v>6.06</v>
      </c>
      <c r="G35" s="37">
        <v>5.83</v>
      </c>
      <c r="H35" s="37">
        <v>5.92</v>
      </c>
      <c r="I35" s="37">
        <v>7.26</v>
      </c>
      <c r="J35" s="38">
        <v>5.45</v>
      </c>
      <c r="K35" s="22"/>
      <c r="L35" s="22"/>
      <c r="M35" s="22"/>
      <c r="N35" s="22"/>
      <c r="O35" s="22"/>
      <c r="P35" s="22"/>
    </row>
    <row r="36" spans="1:16" ht="39" customHeight="1" x14ac:dyDescent="0.2">
      <c r="A36" s="22"/>
      <c r="B36" s="35"/>
      <c r="C36" s="1145" t="s">
        <v>583</v>
      </c>
      <c r="D36" s="1146"/>
      <c r="E36" s="1147"/>
      <c r="F36" s="36" t="s">
        <v>532</v>
      </c>
      <c r="G36" s="37" t="s">
        <v>532</v>
      </c>
      <c r="H36" s="37">
        <v>0</v>
      </c>
      <c r="I36" s="37">
        <v>1.29</v>
      </c>
      <c r="J36" s="38">
        <v>1.85</v>
      </c>
      <c r="K36" s="22"/>
      <c r="L36" s="22"/>
      <c r="M36" s="22"/>
      <c r="N36" s="22"/>
      <c r="O36" s="22"/>
      <c r="P36" s="22"/>
    </row>
    <row r="37" spans="1:16" ht="39" customHeight="1" x14ac:dyDescent="0.2">
      <c r="A37" s="22"/>
      <c r="B37" s="35"/>
      <c r="C37" s="1145" t="s">
        <v>584</v>
      </c>
      <c r="D37" s="1146"/>
      <c r="E37" s="1147"/>
      <c r="F37" s="36" t="s">
        <v>532</v>
      </c>
      <c r="G37" s="37" t="s">
        <v>532</v>
      </c>
      <c r="H37" s="37">
        <v>0.17</v>
      </c>
      <c r="I37" s="37">
        <v>0.75</v>
      </c>
      <c r="J37" s="38">
        <v>1.1000000000000001</v>
      </c>
      <c r="K37" s="22"/>
      <c r="L37" s="22"/>
      <c r="M37" s="22"/>
      <c r="N37" s="22"/>
      <c r="O37" s="22"/>
      <c r="P37" s="22"/>
    </row>
    <row r="38" spans="1:16" ht="39" customHeight="1" x14ac:dyDescent="0.2">
      <c r="A38" s="22"/>
      <c r="B38" s="35"/>
      <c r="C38" s="1145" t="s">
        <v>585</v>
      </c>
      <c r="D38" s="1146"/>
      <c r="E38" s="1147"/>
      <c r="F38" s="36">
        <v>0.33</v>
      </c>
      <c r="G38" s="37">
        <v>1.1399999999999999</v>
      </c>
      <c r="H38" s="37">
        <v>1.36</v>
      </c>
      <c r="I38" s="37">
        <v>0.43</v>
      </c>
      <c r="J38" s="38">
        <v>0.6</v>
      </c>
      <c r="K38" s="22"/>
      <c r="L38" s="22"/>
      <c r="M38" s="22"/>
      <c r="N38" s="22"/>
      <c r="O38" s="22"/>
      <c r="P38" s="22"/>
    </row>
    <row r="39" spans="1:16" ht="39" customHeight="1" x14ac:dyDescent="0.2">
      <c r="A39" s="22"/>
      <c r="B39" s="35"/>
      <c r="C39" s="1145" t="s">
        <v>586</v>
      </c>
      <c r="D39" s="1146"/>
      <c r="E39" s="1147"/>
      <c r="F39" s="36">
        <v>0.08</v>
      </c>
      <c r="G39" s="37">
        <v>0.05</v>
      </c>
      <c r="H39" s="37">
        <v>7.0000000000000007E-2</v>
      </c>
      <c r="I39" s="37">
        <v>0.05</v>
      </c>
      <c r="J39" s="38">
        <v>0.11</v>
      </c>
      <c r="K39" s="22"/>
      <c r="L39" s="22"/>
      <c r="M39" s="22"/>
      <c r="N39" s="22"/>
      <c r="O39" s="22"/>
      <c r="P39" s="22"/>
    </row>
    <row r="40" spans="1:16" ht="39" customHeight="1" x14ac:dyDescent="0.2">
      <c r="A40" s="22"/>
      <c r="B40" s="35"/>
      <c r="C40" s="1145" t="s">
        <v>587</v>
      </c>
      <c r="D40" s="1146"/>
      <c r="E40" s="1147"/>
      <c r="F40" s="36">
        <v>0.02</v>
      </c>
      <c r="G40" s="37">
        <v>0.01</v>
      </c>
      <c r="H40" s="37">
        <v>0</v>
      </c>
      <c r="I40" s="37">
        <v>0</v>
      </c>
      <c r="J40" s="38">
        <v>0.03</v>
      </c>
      <c r="K40" s="22"/>
      <c r="L40" s="22"/>
      <c r="M40" s="22"/>
      <c r="N40" s="22"/>
      <c r="O40" s="22"/>
      <c r="P40" s="22"/>
    </row>
    <row r="41" spans="1:16" ht="39" customHeight="1" x14ac:dyDescent="0.2">
      <c r="A41" s="22"/>
      <c r="B41" s="35"/>
      <c r="C41" s="1145" t="s">
        <v>588</v>
      </c>
      <c r="D41" s="1146"/>
      <c r="E41" s="1147"/>
      <c r="F41" s="36">
        <v>0.01</v>
      </c>
      <c r="G41" s="37">
        <v>0</v>
      </c>
      <c r="H41" s="37">
        <v>0.01</v>
      </c>
      <c r="I41" s="37">
        <v>0.01</v>
      </c>
      <c r="J41" s="38">
        <v>0.01</v>
      </c>
      <c r="K41" s="22"/>
      <c r="L41" s="22"/>
      <c r="M41" s="22"/>
      <c r="N41" s="22"/>
      <c r="O41" s="22"/>
      <c r="P41" s="22"/>
    </row>
    <row r="42" spans="1:16" ht="39" customHeight="1" x14ac:dyDescent="0.2">
      <c r="A42" s="22"/>
      <c r="B42" s="39"/>
      <c r="C42" s="1145" t="s">
        <v>589</v>
      </c>
      <c r="D42" s="1146"/>
      <c r="E42" s="1147"/>
      <c r="F42" s="36" t="s">
        <v>532</v>
      </c>
      <c r="G42" s="37" t="s">
        <v>532</v>
      </c>
      <c r="H42" s="37" t="s">
        <v>532</v>
      </c>
      <c r="I42" s="37" t="s">
        <v>532</v>
      </c>
      <c r="J42" s="38" t="s">
        <v>532</v>
      </c>
      <c r="K42" s="22"/>
      <c r="L42" s="22"/>
      <c r="M42" s="22"/>
      <c r="N42" s="22"/>
      <c r="O42" s="22"/>
      <c r="P42" s="22"/>
    </row>
    <row r="43" spans="1:16" ht="39" customHeight="1" thickBot="1" x14ac:dyDescent="0.25">
      <c r="A43" s="22"/>
      <c r="B43" s="40"/>
      <c r="C43" s="1148" t="s">
        <v>590</v>
      </c>
      <c r="D43" s="1149"/>
      <c r="E43" s="1150"/>
      <c r="F43" s="41">
        <v>1.58</v>
      </c>
      <c r="G43" s="42">
        <v>1.43</v>
      </c>
      <c r="H43" s="42">
        <v>0.31</v>
      </c>
      <c r="I43" s="42">
        <v>0.57999999999999996</v>
      </c>
      <c r="J43" s="43">
        <v>0.02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wxVytl2MzAQg2mtbWbqpYrN4qTtvvv7hOiHV5R3EfTLMeYkHw90sfSUzmwSx4OC2UkC6RgyC/F5gDa3XFVhgEg==" saltValue="iObJBvlX5uEcsg8QgIFvF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2671</v>
      </c>
      <c r="L45" s="60">
        <v>2640</v>
      </c>
      <c r="M45" s="60">
        <v>2629</v>
      </c>
      <c r="N45" s="60">
        <v>2703</v>
      </c>
      <c r="O45" s="61">
        <v>2563</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532</v>
      </c>
      <c r="L46" s="64" t="s">
        <v>532</v>
      </c>
      <c r="M46" s="64" t="s">
        <v>532</v>
      </c>
      <c r="N46" s="64" t="s">
        <v>532</v>
      </c>
      <c r="O46" s="65" t="s">
        <v>532</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532</v>
      </c>
      <c r="L47" s="64" t="s">
        <v>532</v>
      </c>
      <c r="M47" s="64" t="s">
        <v>532</v>
      </c>
      <c r="N47" s="64" t="s">
        <v>532</v>
      </c>
      <c r="O47" s="65" t="s">
        <v>532</v>
      </c>
      <c r="P47" s="48"/>
      <c r="Q47" s="48"/>
      <c r="R47" s="48"/>
      <c r="S47" s="48"/>
      <c r="T47" s="48"/>
      <c r="U47" s="48"/>
    </row>
    <row r="48" spans="1:21" ht="30.75" customHeight="1" x14ac:dyDescent="0.2">
      <c r="A48" s="48"/>
      <c r="B48" s="1178"/>
      <c r="C48" s="1179"/>
      <c r="D48" s="62"/>
      <c r="E48" s="1155" t="s">
        <v>15</v>
      </c>
      <c r="F48" s="1155"/>
      <c r="G48" s="1155"/>
      <c r="H48" s="1155"/>
      <c r="I48" s="1155"/>
      <c r="J48" s="1156"/>
      <c r="K48" s="63">
        <v>2728</v>
      </c>
      <c r="L48" s="64">
        <v>2758</v>
      </c>
      <c r="M48" s="64">
        <v>2833</v>
      </c>
      <c r="N48" s="64">
        <v>3089</v>
      </c>
      <c r="O48" s="65">
        <v>3133</v>
      </c>
      <c r="P48" s="48"/>
      <c r="Q48" s="48"/>
      <c r="R48" s="48"/>
      <c r="S48" s="48"/>
      <c r="T48" s="48"/>
      <c r="U48" s="48"/>
    </row>
    <row r="49" spans="1:21" ht="30.75" customHeight="1" x14ac:dyDescent="0.2">
      <c r="A49" s="48"/>
      <c r="B49" s="1178"/>
      <c r="C49" s="1179"/>
      <c r="D49" s="62"/>
      <c r="E49" s="1155" t="s">
        <v>16</v>
      </c>
      <c r="F49" s="1155"/>
      <c r="G49" s="1155"/>
      <c r="H49" s="1155"/>
      <c r="I49" s="1155"/>
      <c r="J49" s="1156"/>
      <c r="K49" s="63">
        <v>51</v>
      </c>
      <c r="L49" s="64">
        <v>40</v>
      </c>
      <c r="M49" s="64">
        <v>17</v>
      </c>
      <c r="N49" s="64">
        <v>19</v>
      </c>
      <c r="O49" s="65">
        <v>33</v>
      </c>
      <c r="P49" s="48"/>
      <c r="Q49" s="48"/>
      <c r="R49" s="48"/>
      <c r="S49" s="48"/>
      <c r="T49" s="48"/>
      <c r="U49" s="48"/>
    </row>
    <row r="50" spans="1:21" ht="30.75" customHeight="1" x14ac:dyDescent="0.2">
      <c r="A50" s="48"/>
      <c r="B50" s="1178"/>
      <c r="C50" s="1179"/>
      <c r="D50" s="62"/>
      <c r="E50" s="1155" t="s">
        <v>17</v>
      </c>
      <c r="F50" s="1155"/>
      <c r="G50" s="1155"/>
      <c r="H50" s="1155"/>
      <c r="I50" s="1155"/>
      <c r="J50" s="1156"/>
      <c r="K50" s="63">
        <v>2</v>
      </c>
      <c r="L50" s="64">
        <v>1</v>
      </c>
      <c r="M50" s="64">
        <v>1</v>
      </c>
      <c r="N50" s="64">
        <v>1</v>
      </c>
      <c r="O50" s="65">
        <v>1</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532</v>
      </c>
      <c r="L51" s="64" t="s">
        <v>532</v>
      </c>
      <c r="M51" s="64" t="s">
        <v>532</v>
      </c>
      <c r="N51" s="64" t="s">
        <v>532</v>
      </c>
      <c r="O51" s="65" t="s">
        <v>532</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4580</v>
      </c>
      <c r="L52" s="64">
        <v>4677</v>
      </c>
      <c r="M52" s="64">
        <v>4715</v>
      </c>
      <c r="N52" s="64">
        <v>4852</v>
      </c>
      <c r="O52" s="65">
        <v>4870</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872</v>
      </c>
      <c r="L53" s="69">
        <v>762</v>
      </c>
      <c r="M53" s="69">
        <v>765</v>
      </c>
      <c r="N53" s="69">
        <v>960</v>
      </c>
      <c r="O53" s="70">
        <v>860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591</v>
      </c>
      <c r="P56" s="48"/>
      <c r="Q56" s="48"/>
      <c r="R56" s="48"/>
      <c r="S56" s="48"/>
      <c r="T56" s="48"/>
      <c r="U56" s="48"/>
    </row>
    <row r="57" spans="1:21" ht="31.5" customHeight="1" thickBot="1" x14ac:dyDescent="0.25">
      <c r="A57" s="48"/>
      <c r="B57" s="76"/>
      <c r="C57" s="77"/>
      <c r="D57" s="77"/>
      <c r="E57" s="78"/>
      <c r="F57" s="78"/>
      <c r="G57" s="78"/>
      <c r="H57" s="78"/>
      <c r="I57" s="78"/>
      <c r="J57" s="79" t="s">
        <v>2</v>
      </c>
      <c r="K57" s="80" t="s">
        <v>592</v>
      </c>
      <c r="L57" s="81" t="s">
        <v>593</v>
      </c>
      <c r="M57" s="81" t="s">
        <v>594</v>
      </c>
      <c r="N57" s="81" t="s">
        <v>595</v>
      </c>
      <c r="O57" s="82" t="s">
        <v>596</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8vaM9YNmw6EPweHlu08D5xum5ZbJ3waU4YOTRa//Uu6aJfjVoabI7n+N/4+fVCl6C45Bt9/s8NkT4k5TlQNzVg==" saltValue="ztjWwBjYIZlW+/oFHodmL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574</v>
      </c>
      <c r="J40" s="103" t="s">
        <v>575</v>
      </c>
      <c r="K40" s="103" t="s">
        <v>576</v>
      </c>
      <c r="L40" s="103" t="s">
        <v>577</v>
      </c>
      <c r="M40" s="104" t="s">
        <v>578</v>
      </c>
    </row>
    <row r="41" spans="2:13" ht="27.75" customHeight="1" x14ac:dyDescent="0.2">
      <c r="B41" s="1196" t="s">
        <v>32</v>
      </c>
      <c r="C41" s="1197"/>
      <c r="D41" s="105"/>
      <c r="E41" s="1198" t="s">
        <v>33</v>
      </c>
      <c r="F41" s="1198"/>
      <c r="G41" s="1198"/>
      <c r="H41" s="1199"/>
      <c r="I41" s="355">
        <v>23333</v>
      </c>
      <c r="J41" s="356">
        <v>22337</v>
      </c>
      <c r="K41" s="356">
        <v>21710</v>
      </c>
      <c r="L41" s="356">
        <v>20471</v>
      </c>
      <c r="M41" s="357">
        <v>19213</v>
      </c>
    </row>
    <row r="42" spans="2:13" ht="27.75" customHeight="1" x14ac:dyDescent="0.2">
      <c r="B42" s="1186"/>
      <c r="C42" s="1187"/>
      <c r="D42" s="106"/>
      <c r="E42" s="1190" t="s">
        <v>34</v>
      </c>
      <c r="F42" s="1190"/>
      <c r="G42" s="1190"/>
      <c r="H42" s="1191"/>
      <c r="I42" s="358" t="s">
        <v>532</v>
      </c>
      <c r="J42" s="359" t="s">
        <v>532</v>
      </c>
      <c r="K42" s="359" t="s">
        <v>532</v>
      </c>
      <c r="L42" s="359" t="s">
        <v>532</v>
      </c>
      <c r="M42" s="360" t="s">
        <v>532</v>
      </c>
    </row>
    <row r="43" spans="2:13" ht="27.75" customHeight="1" x14ac:dyDescent="0.2">
      <c r="B43" s="1186"/>
      <c r="C43" s="1187"/>
      <c r="D43" s="106"/>
      <c r="E43" s="1190" t="s">
        <v>35</v>
      </c>
      <c r="F43" s="1190"/>
      <c r="G43" s="1190"/>
      <c r="H43" s="1191"/>
      <c r="I43" s="358">
        <v>32589</v>
      </c>
      <c r="J43" s="359">
        <v>31790</v>
      </c>
      <c r="K43" s="359">
        <v>30049</v>
      </c>
      <c r="L43" s="359">
        <v>28393</v>
      </c>
      <c r="M43" s="360">
        <v>25940</v>
      </c>
    </row>
    <row r="44" spans="2:13" ht="27.75" customHeight="1" x14ac:dyDescent="0.2">
      <c r="B44" s="1186"/>
      <c r="C44" s="1187"/>
      <c r="D44" s="106"/>
      <c r="E44" s="1190" t="s">
        <v>36</v>
      </c>
      <c r="F44" s="1190"/>
      <c r="G44" s="1190"/>
      <c r="H44" s="1191"/>
      <c r="I44" s="358">
        <v>870</v>
      </c>
      <c r="J44" s="359">
        <v>857</v>
      </c>
      <c r="K44" s="359">
        <v>782</v>
      </c>
      <c r="L44" s="359">
        <v>573</v>
      </c>
      <c r="M44" s="360">
        <v>458</v>
      </c>
    </row>
    <row r="45" spans="2:13" ht="27.75" customHeight="1" x14ac:dyDescent="0.2">
      <c r="B45" s="1186"/>
      <c r="C45" s="1187"/>
      <c r="D45" s="106"/>
      <c r="E45" s="1190" t="s">
        <v>37</v>
      </c>
      <c r="F45" s="1190"/>
      <c r="G45" s="1190"/>
      <c r="H45" s="1191"/>
      <c r="I45" s="358">
        <v>3819</v>
      </c>
      <c r="J45" s="359">
        <v>3762</v>
      </c>
      <c r="K45" s="359">
        <v>3768</v>
      </c>
      <c r="L45" s="359">
        <v>3699</v>
      </c>
      <c r="M45" s="360">
        <v>3583</v>
      </c>
    </row>
    <row r="46" spans="2:13" ht="27.75" customHeight="1" x14ac:dyDescent="0.2">
      <c r="B46" s="1186"/>
      <c r="C46" s="1187"/>
      <c r="D46" s="107"/>
      <c r="E46" s="1190" t="s">
        <v>38</v>
      </c>
      <c r="F46" s="1190"/>
      <c r="G46" s="1190"/>
      <c r="H46" s="1191"/>
      <c r="I46" s="358" t="s">
        <v>532</v>
      </c>
      <c r="J46" s="359" t="s">
        <v>532</v>
      </c>
      <c r="K46" s="359" t="s">
        <v>532</v>
      </c>
      <c r="L46" s="359" t="s">
        <v>532</v>
      </c>
      <c r="M46" s="360" t="s">
        <v>532</v>
      </c>
    </row>
    <row r="47" spans="2:13" ht="27.75" customHeight="1" x14ac:dyDescent="0.2">
      <c r="B47" s="1186"/>
      <c r="C47" s="1187"/>
      <c r="D47" s="108"/>
      <c r="E47" s="1200" t="s">
        <v>39</v>
      </c>
      <c r="F47" s="1201"/>
      <c r="G47" s="1201"/>
      <c r="H47" s="1202"/>
      <c r="I47" s="358" t="s">
        <v>532</v>
      </c>
      <c r="J47" s="359" t="s">
        <v>532</v>
      </c>
      <c r="K47" s="359" t="s">
        <v>532</v>
      </c>
      <c r="L47" s="359" t="s">
        <v>532</v>
      </c>
      <c r="M47" s="360" t="s">
        <v>532</v>
      </c>
    </row>
    <row r="48" spans="2:13" ht="27.75" customHeight="1" x14ac:dyDescent="0.2">
      <c r="B48" s="1186"/>
      <c r="C48" s="1187"/>
      <c r="D48" s="106"/>
      <c r="E48" s="1190" t="s">
        <v>40</v>
      </c>
      <c r="F48" s="1190"/>
      <c r="G48" s="1190"/>
      <c r="H48" s="1191"/>
      <c r="I48" s="358" t="s">
        <v>532</v>
      </c>
      <c r="J48" s="359" t="s">
        <v>532</v>
      </c>
      <c r="K48" s="359" t="s">
        <v>532</v>
      </c>
      <c r="L48" s="359" t="s">
        <v>532</v>
      </c>
      <c r="M48" s="360" t="s">
        <v>532</v>
      </c>
    </row>
    <row r="49" spans="2:13" ht="27.75" customHeight="1" x14ac:dyDescent="0.2">
      <c r="B49" s="1188"/>
      <c r="C49" s="1189"/>
      <c r="D49" s="106"/>
      <c r="E49" s="1190" t="s">
        <v>41</v>
      </c>
      <c r="F49" s="1190"/>
      <c r="G49" s="1190"/>
      <c r="H49" s="1191"/>
      <c r="I49" s="358" t="s">
        <v>532</v>
      </c>
      <c r="J49" s="359" t="s">
        <v>532</v>
      </c>
      <c r="K49" s="359" t="s">
        <v>532</v>
      </c>
      <c r="L49" s="359" t="s">
        <v>532</v>
      </c>
      <c r="M49" s="360" t="s">
        <v>532</v>
      </c>
    </row>
    <row r="50" spans="2:13" ht="27.75" customHeight="1" x14ac:dyDescent="0.2">
      <c r="B50" s="1184" t="s">
        <v>42</v>
      </c>
      <c r="C50" s="1185"/>
      <c r="D50" s="109"/>
      <c r="E50" s="1190" t="s">
        <v>43</v>
      </c>
      <c r="F50" s="1190"/>
      <c r="G50" s="1190"/>
      <c r="H50" s="1191"/>
      <c r="I50" s="358">
        <v>13878</v>
      </c>
      <c r="J50" s="359">
        <v>14368</v>
      </c>
      <c r="K50" s="359">
        <v>14067</v>
      </c>
      <c r="L50" s="359">
        <v>15404</v>
      </c>
      <c r="M50" s="360">
        <v>17351</v>
      </c>
    </row>
    <row r="51" spans="2:13" ht="27.75" customHeight="1" x14ac:dyDescent="0.2">
      <c r="B51" s="1186"/>
      <c r="C51" s="1187"/>
      <c r="D51" s="106"/>
      <c r="E51" s="1190" t="s">
        <v>44</v>
      </c>
      <c r="F51" s="1190"/>
      <c r="G51" s="1190"/>
      <c r="H51" s="1191"/>
      <c r="I51" s="358">
        <v>1573</v>
      </c>
      <c r="J51" s="359">
        <v>1438</v>
      </c>
      <c r="K51" s="359">
        <v>1310</v>
      </c>
      <c r="L51" s="359">
        <v>1177</v>
      </c>
      <c r="M51" s="360">
        <v>1068</v>
      </c>
    </row>
    <row r="52" spans="2:13" ht="27.75" customHeight="1" x14ac:dyDescent="0.2">
      <c r="B52" s="1188"/>
      <c r="C52" s="1189"/>
      <c r="D52" s="106"/>
      <c r="E52" s="1190" t="s">
        <v>45</v>
      </c>
      <c r="F52" s="1190"/>
      <c r="G52" s="1190"/>
      <c r="H52" s="1191"/>
      <c r="I52" s="358">
        <v>46384</v>
      </c>
      <c r="J52" s="359">
        <v>44266</v>
      </c>
      <c r="K52" s="359">
        <v>42626</v>
      </c>
      <c r="L52" s="359">
        <v>39057</v>
      </c>
      <c r="M52" s="360">
        <v>36616</v>
      </c>
    </row>
    <row r="53" spans="2:13" ht="27.75" customHeight="1" thickBot="1" x14ac:dyDescent="0.25">
      <c r="B53" s="1192" t="s">
        <v>46</v>
      </c>
      <c r="C53" s="1193"/>
      <c r="D53" s="110"/>
      <c r="E53" s="1194" t="s">
        <v>47</v>
      </c>
      <c r="F53" s="1194"/>
      <c r="G53" s="1194"/>
      <c r="H53" s="1195"/>
      <c r="I53" s="361">
        <v>-1223</v>
      </c>
      <c r="J53" s="362">
        <v>-1327</v>
      </c>
      <c r="K53" s="362">
        <v>-1695</v>
      </c>
      <c r="L53" s="362">
        <v>-2502</v>
      </c>
      <c r="M53" s="363">
        <v>-5841</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1q3q4lR70wrig0bn+xS94dcxY7KTPpjmIiNftoIrexOQVTDQ3OsEQcLU4Sv/vBz58TXtLe5vZL/8qJimhADR5w==" saltValue="OZ5UHBsaaWYNXQM/K/HfO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576</v>
      </c>
      <c r="G54" s="119" t="s">
        <v>577</v>
      </c>
      <c r="H54" s="120" t="s">
        <v>578</v>
      </c>
    </row>
    <row r="55" spans="2:8" ht="52.5" customHeight="1" x14ac:dyDescent="0.2">
      <c r="B55" s="121"/>
      <c r="C55" s="1211" t="s">
        <v>50</v>
      </c>
      <c r="D55" s="1211"/>
      <c r="E55" s="1212"/>
      <c r="F55" s="122">
        <v>4288</v>
      </c>
      <c r="G55" s="122">
        <v>4176</v>
      </c>
      <c r="H55" s="123">
        <v>4014</v>
      </c>
    </row>
    <row r="56" spans="2:8" ht="52.5" customHeight="1" x14ac:dyDescent="0.2">
      <c r="B56" s="124"/>
      <c r="C56" s="1213" t="s">
        <v>51</v>
      </c>
      <c r="D56" s="1213"/>
      <c r="E56" s="1214"/>
      <c r="F56" s="125">
        <v>1160</v>
      </c>
      <c r="G56" s="125">
        <v>1161</v>
      </c>
      <c r="H56" s="126">
        <v>1162</v>
      </c>
    </row>
    <row r="57" spans="2:8" ht="53.25" customHeight="1" x14ac:dyDescent="0.2">
      <c r="B57" s="124"/>
      <c r="C57" s="1215" t="s">
        <v>52</v>
      </c>
      <c r="D57" s="1215"/>
      <c r="E57" s="1216"/>
      <c r="F57" s="127">
        <v>10348</v>
      </c>
      <c r="G57" s="127">
        <v>11629</v>
      </c>
      <c r="H57" s="128">
        <v>13725</v>
      </c>
    </row>
    <row r="58" spans="2:8" ht="45.75" customHeight="1" x14ac:dyDescent="0.2">
      <c r="B58" s="129"/>
      <c r="C58" s="1203" t="s">
        <v>613</v>
      </c>
      <c r="D58" s="1204"/>
      <c r="E58" s="1205"/>
      <c r="F58" s="130">
        <v>3635</v>
      </c>
      <c r="G58" s="130">
        <v>4564</v>
      </c>
      <c r="H58" s="131">
        <v>5304</v>
      </c>
    </row>
    <row r="59" spans="2:8" ht="45.75" customHeight="1" x14ac:dyDescent="0.2">
      <c r="B59" s="129"/>
      <c r="C59" s="1203" t="s">
        <v>614</v>
      </c>
      <c r="D59" s="1204"/>
      <c r="E59" s="1205"/>
      <c r="F59" s="130">
        <v>3860</v>
      </c>
      <c r="G59" s="130">
        <v>3734</v>
      </c>
      <c r="H59" s="131">
        <v>3769</v>
      </c>
    </row>
    <row r="60" spans="2:8" ht="45.75" customHeight="1" x14ac:dyDescent="0.2">
      <c r="B60" s="129"/>
      <c r="C60" s="1203" t="s">
        <v>615</v>
      </c>
      <c r="D60" s="1204"/>
      <c r="E60" s="1205"/>
      <c r="F60" s="130">
        <v>1771</v>
      </c>
      <c r="G60" s="130">
        <v>2022</v>
      </c>
      <c r="H60" s="131">
        <v>2722</v>
      </c>
    </row>
    <row r="61" spans="2:8" ht="45.75" customHeight="1" x14ac:dyDescent="0.2">
      <c r="B61" s="129"/>
      <c r="C61" s="1203" t="s">
        <v>616</v>
      </c>
      <c r="D61" s="1204"/>
      <c r="E61" s="1205"/>
      <c r="F61" s="130">
        <v>409</v>
      </c>
      <c r="G61" s="130">
        <v>412</v>
      </c>
      <c r="H61" s="131">
        <v>408</v>
      </c>
    </row>
    <row r="62" spans="2:8" ht="45.75" customHeight="1" thickBot="1" x14ac:dyDescent="0.25">
      <c r="B62" s="132"/>
      <c r="C62" s="1206" t="s">
        <v>617</v>
      </c>
      <c r="D62" s="1207"/>
      <c r="E62" s="1208"/>
      <c r="F62" s="133">
        <v>316</v>
      </c>
      <c r="G62" s="133">
        <v>316</v>
      </c>
      <c r="H62" s="134">
        <v>316</v>
      </c>
    </row>
    <row r="63" spans="2:8" ht="52.5" customHeight="1" thickBot="1" x14ac:dyDescent="0.25">
      <c r="B63" s="135"/>
      <c r="C63" s="1209" t="s">
        <v>53</v>
      </c>
      <c r="D63" s="1209"/>
      <c r="E63" s="1210"/>
      <c r="F63" s="136">
        <v>15796</v>
      </c>
      <c r="G63" s="136">
        <v>16965</v>
      </c>
      <c r="H63" s="137">
        <v>18900</v>
      </c>
    </row>
    <row r="64" spans="2:8" ht="13.2" x14ac:dyDescent="0.2"/>
  </sheetData>
  <sheetProtection algorithmName="SHA-512" hashValue="olu4B7C3Yz5G53zMIxTuRGC1jdobBCZnO4sUVlAK/Mnr61vgk+hfEpXKAmXO76hXDINXiAAnGyat6LMB8C0wFw==" saltValue="VPx59Bj0XFu/bzYlMO/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571</v>
      </c>
      <c r="G2" s="151"/>
      <c r="H2" s="152"/>
    </row>
    <row r="3" spans="1:8" x14ac:dyDescent="0.2">
      <c r="A3" s="148" t="s">
        <v>564</v>
      </c>
      <c r="B3" s="153"/>
      <c r="C3" s="154"/>
      <c r="D3" s="155">
        <v>103283</v>
      </c>
      <c r="E3" s="156"/>
      <c r="F3" s="157">
        <v>85173</v>
      </c>
      <c r="G3" s="158"/>
      <c r="H3" s="159"/>
    </row>
    <row r="4" spans="1:8" x14ac:dyDescent="0.2">
      <c r="A4" s="160"/>
      <c r="B4" s="161"/>
      <c r="C4" s="162"/>
      <c r="D4" s="163">
        <v>61840</v>
      </c>
      <c r="E4" s="164"/>
      <c r="F4" s="165">
        <v>43913</v>
      </c>
      <c r="G4" s="166"/>
      <c r="H4" s="167"/>
    </row>
    <row r="5" spans="1:8" x14ac:dyDescent="0.2">
      <c r="A5" s="148" t="s">
        <v>566</v>
      </c>
      <c r="B5" s="153"/>
      <c r="C5" s="154"/>
      <c r="D5" s="155">
        <v>61558</v>
      </c>
      <c r="E5" s="156"/>
      <c r="F5" s="157">
        <v>94081</v>
      </c>
      <c r="G5" s="158"/>
      <c r="H5" s="159"/>
    </row>
    <row r="6" spans="1:8" x14ac:dyDescent="0.2">
      <c r="A6" s="160"/>
      <c r="B6" s="161"/>
      <c r="C6" s="162"/>
      <c r="D6" s="163">
        <v>42777</v>
      </c>
      <c r="E6" s="164"/>
      <c r="F6" s="165">
        <v>48949</v>
      </c>
      <c r="G6" s="166"/>
      <c r="H6" s="167"/>
    </row>
    <row r="7" spans="1:8" x14ac:dyDescent="0.2">
      <c r="A7" s="148" t="s">
        <v>567</v>
      </c>
      <c r="B7" s="153"/>
      <c r="C7" s="154"/>
      <c r="D7" s="155">
        <v>76581</v>
      </c>
      <c r="E7" s="156"/>
      <c r="F7" s="157">
        <v>92632</v>
      </c>
      <c r="G7" s="158"/>
      <c r="H7" s="159"/>
    </row>
    <row r="8" spans="1:8" x14ac:dyDescent="0.2">
      <c r="A8" s="160"/>
      <c r="B8" s="161"/>
      <c r="C8" s="162"/>
      <c r="D8" s="163">
        <v>42464</v>
      </c>
      <c r="E8" s="164"/>
      <c r="F8" s="165">
        <v>47978</v>
      </c>
      <c r="G8" s="166"/>
      <c r="H8" s="167"/>
    </row>
    <row r="9" spans="1:8" x14ac:dyDescent="0.2">
      <c r="A9" s="148" t="s">
        <v>568</v>
      </c>
      <c r="B9" s="153"/>
      <c r="C9" s="154"/>
      <c r="D9" s="155">
        <v>57150</v>
      </c>
      <c r="E9" s="156"/>
      <c r="F9" s="157">
        <v>96469</v>
      </c>
      <c r="G9" s="158"/>
      <c r="H9" s="159"/>
    </row>
    <row r="10" spans="1:8" x14ac:dyDescent="0.2">
      <c r="A10" s="160"/>
      <c r="B10" s="161"/>
      <c r="C10" s="162"/>
      <c r="D10" s="163">
        <v>33113</v>
      </c>
      <c r="E10" s="164"/>
      <c r="F10" s="165">
        <v>49775</v>
      </c>
      <c r="G10" s="166"/>
      <c r="H10" s="167"/>
    </row>
    <row r="11" spans="1:8" x14ac:dyDescent="0.2">
      <c r="A11" s="148" t="s">
        <v>569</v>
      </c>
      <c r="B11" s="153"/>
      <c r="C11" s="154"/>
      <c r="D11" s="155">
        <v>46927</v>
      </c>
      <c r="E11" s="156"/>
      <c r="F11" s="157">
        <v>85743</v>
      </c>
      <c r="G11" s="158"/>
      <c r="H11" s="159"/>
    </row>
    <row r="12" spans="1:8" x14ac:dyDescent="0.2">
      <c r="A12" s="160"/>
      <c r="B12" s="161"/>
      <c r="C12" s="168"/>
      <c r="D12" s="163">
        <v>29238</v>
      </c>
      <c r="E12" s="164"/>
      <c r="F12" s="165">
        <v>45231</v>
      </c>
      <c r="G12" s="166"/>
      <c r="H12" s="167"/>
    </row>
    <row r="13" spans="1:8" x14ac:dyDescent="0.2">
      <c r="A13" s="148"/>
      <c r="B13" s="153"/>
      <c r="C13" s="169"/>
      <c r="D13" s="170">
        <v>69100</v>
      </c>
      <c r="E13" s="171"/>
      <c r="F13" s="172">
        <v>90820</v>
      </c>
      <c r="G13" s="173"/>
      <c r="H13" s="159"/>
    </row>
    <row r="14" spans="1:8" x14ac:dyDescent="0.2">
      <c r="A14" s="160"/>
      <c r="B14" s="161"/>
      <c r="C14" s="162"/>
      <c r="D14" s="163">
        <v>41886</v>
      </c>
      <c r="E14" s="164"/>
      <c r="F14" s="165">
        <v>47169</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6.07</v>
      </c>
      <c r="C19" s="174">
        <f>ROUND(VALUE(SUBSTITUTE(実質収支比率等に係る経年分析!G$48,"▲","-")),2)</f>
        <v>5.83</v>
      </c>
      <c r="D19" s="174">
        <f>ROUND(VALUE(SUBSTITUTE(実質収支比率等に係る経年分析!H$48,"▲","-")),2)</f>
        <v>5.92</v>
      </c>
      <c r="E19" s="174">
        <f>ROUND(VALUE(SUBSTITUTE(実質収支比率等に係る経年分析!I$48,"▲","-")),2)</f>
        <v>7.26</v>
      </c>
      <c r="F19" s="174">
        <f>ROUND(VALUE(SUBSTITUTE(実質収支比率等に係る経年分析!J$48,"▲","-")),2)</f>
        <v>5.46</v>
      </c>
    </row>
    <row r="20" spans="1:11" x14ac:dyDescent="0.2">
      <c r="A20" s="174" t="s">
        <v>57</v>
      </c>
      <c r="B20" s="174">
        <f>ROUND(VALUE(SUBSTITUTE(実質収支比率等に係る経年分析!F$47,"▲","-")),2)</f>
        <v>24.9</v>
      </c>
      <c r="C20" s="174">
        <f>ROUND(VALUE(SUBSTITUTE(実質収支比率等に係る経年分析!G$47,"▲","-")),2)</f>
        <v>25.2</v>
      </c>
      <c r="D20" s="174">
        <f>ROUND(VALUE(SUBSTITUTE(実質収支比率等に係る経年分析!H$47,"▲","-")),2)</f>
        <v>22.17</v>
      </c>
      <c r="E20" s="174">
        <f>ROUND(VALUE(SUBSTITUTE(実質収支比率等に係る経年分析!I$47,"▲","-")),2)</f>
        <v>20.73</v>
      </c>
      <c r="F20" s="174">
        <f>ROUND(VALUE(SUBSTITUTE(実質収支比率等に係る経年分析!J$47,"▲","-")),2)</f>
        <v>20.25</v>
      </c>
    </row>
    <row r="21" spans="1:11" x14ac:dyDescent="0.2">
      <c r="A21" s="174" t="s">
        <v>58</v>
      </c>
      <c r="B21" s="174">
        <f>IF(ISNUMBER(VALUE(SUBSTITUTE(実質収支比率等に係る経年分析!F$49,"▲","-"))),ROUND(VALUE(SUBSTITUTE(実質収支比率等に係る経年分析!F$49,"▲","-")),2),NA())</f>
        <v>3.74</v>
      </c>
      <c r="C21" s="174">
        <f>IF(ISNUMBER(VALUE(SUBSTITUTE(実質収支比率等に係る経年分析!G$49,"▲","-"))),ROUND(VALUE(SUBSTITUTE(実質収支比率等に係る経年分析!G$49,"▲","-")),2),NA())</f>
        <v>1.0900000000000001</v>
      </c>
      <c r="D21" s="174">
        <f>IF(ISNUMBER(VALUE(SUBSTITUTE(実質収支比率等に係る経年分析!H$49,"▲","-"))),ROUND(VALUE(SUBSTITUTE(実質収支比率等に係る経年分析!H$49,"▲","-")),2),NA())</f>
        <v>-1.22</v>
      </c>
      <c r="E21" s="174">
        <f>IF(ISNUMBER(VALUE(SUBSTITUTE(実質収支比率等に係る経年分析!I$49,"▲","-"))),ROUND(VALUE(SUBSTITUTE(実質収支比率等に係る経年分析!I$49,"▲","-")),2),NA())</f>
        <v>2.1800000000000002</v>
      </c>
      <c r="F21" s="174">
        <f>IF(ISNUMBER(VALUE(SUBSTITUTE(実質収支比率等に係る経年分析!J$49,"▲","-"))),ROUND(VALUE(SUBSTITUTE(実質収支比率等に係る経年分析!J$49,"▲","-")),2),NA())</f>
        <v>-1.45</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1.58</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1.43</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0.31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0.57999999999999996</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0.02</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x14ac:dyDescent="0.2">
      <c r="A30" s="175" t="str">
        <f>IF(連結実質赤字比率に係る赤字・黒字の構成分析!C$40="",NA(),連結実質赤字比率に係る赤字・黒字の構成分析!C$40)</f>
        <v>辺見診療所特別会計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0.03</v>
      </c>
    </row>
    <row r="31" spans="1:11" x14ac:dyDescent="0.2">
      <c r="A31" s="175" t="str">
        <f>IF(連結実質赤字比率に係る赤字・黒字の構成分析!C$39="",NA(),連結実質赤字比率に係る赤字・黒字の構成分析!C$39)</f>
        <v>新エネルギー事業特別会計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0.08</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7.0000000000000007E-2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0.11</v>
      </c>
    </row>
    <row r="32" spans="1:11" x14ac:dyDescent="0.2">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0.33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1.1399999999999999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1.36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0.43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0.6</v>
      </c>
    </row>
    <row r="33" spans="1:16" x14ac:dyDescent="0.2">
      <c r="A33" s="175" t="str">
        <f>IF(連結実質赤字比率に係る赤字・黒字の構成分析!C$37="",NA(),連結実質赤字比率に係る赤字・黒字の構成分析!C$37)</f>
        <v>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0.75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1.1000000000000001</v>
      </c>
    </row>
    <row r="34" spans="1:16" x14ac:dyDescent="0.2">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1.29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1.85</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6.06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5.83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5.92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7.26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5.45</v>
      </c>
    </row>
    <row r="36" spans="1:16" x14ac:dyDescent="0.2">
      <c r="A36" s="175" t="str">
        <f>IF(連結実質赤字比率に係る赤字・黒字の構成分析!C$34="",NA(),連結実質赤字比率に係る赤字・黒字の構成分析!C$34)</f>
        <v>病院事業特別会計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9.19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8.9700000000000006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9.93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12.85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16.670000000000002</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4580</v>
      </c>
      <c r="E42" s="176"/>
      <c r="F42" s="176"/>
      <c r="G42" s="176">
        <f>'実質公債費比率（分子）の構造'!L$52</f>
        <v>4677</v>
      </c>
      <c r="H42" s="176"/>
      <c r="I42" s="176"/>
      <c r="J42" s="176">
        <f>'実質公債費比率（分子）の構造'!M$52</f>
        <v>4715</v>
      </c>
      <c r="K42" s="176"/>
      <c r="L42" s="176"/>
      <c r="M42" s="176">
        <f>'実質公債費比率（分子）の構造'!N$52</f>
        <v>4852</v>
      </c>
      <c r="N42" s="176"/>
      <c r="O42" s="176"/>
      <c r="P42" s="176">
        <f>'実質公債費比率（分子）の構造'!O$52</f>
        <v>4870</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2</v>
      </c>
      <c r="C44" s="176"/>
      <c r="D44" s="176"/>
      <c r="E44" s="176">
        <f>'実質公債費比率（分子）の構造'!L$50</f>
        <v>1</v>
      </c>
      <c r="F44" s="176"/>
      <c r="G44" s="176"/>
      <c r="H44" s="176">
        <f>'実質公債費比率（分子）の構造'!M$50</f>
        <v>1</v>
      </c>
      <c r="I44" s="176"/>
      <c r="J44" s="176"/>
      <c r="K44" s="176">
        <f>'実質公債費比率（分子）の構造'!N$50</f>
        <v>1</v>
      </c>
      <c r="L44" s="176"/>
      <c r="M44" s="176"/>
      <c r="N44" s="176">
        <f>'実質公債費比率（分子）の構造'!O$50</f>
        <v>1</v>
      </c>
      <c r="O44" s="176"/>
      <c r="P44" s="176"/>
    </row>
    <row r="45" spans="1:16" x14ac:dyDescent="0.2">
      <c r="A45" s="176" t="s">
        <v>68</v>
      </c>
      <c r="B45" s="176">
        <f>'実質公債費比率（分子）の構造'!K$49</f>
        <v>51</v>
      </c>
      <c r="C45" s="176"/>
      <c r="D45" s="176"/>
      <c r="E45" s="176">
        <f>'実質公債費比率（分子）の構造'!L$49</f>
        <v>40</v>
      </c>
      <c r="F45" s="176"/>
      <c r="G45" s="176"/>
      <c r="H45" s="176">
        <f>'実質公債費比率（分子）の構造'!M$49</f>
        <v>17</v>
      </c>
      <c r="I45" s="176"/>
      <c r="J45" s="176"/>
      <c r="K45" s="176">
        <f>'実質公債費比率（分子）の構造'!N$49</f>
        <v>19</v>
      </c>
      <c r="L45" s="176"/>
      <c r="M45" s="176"/>
      <c r="N45" s="176">
        <f>'実質公債費比率（分子）の構造'!O$49</f>
        <v>33</v>
      </c>
      <c r="O45" s="176"/>
      <c r="P45" s="176"/>
    </row>
    <row r="46" spans="1:16" x14ac:dyDescent="0.2">
      <c r="A46" s="176" t="s">
        <v>69</v>
      </c>
      <c r="B46" s="176">
        <f>'実質公債費比率（分子）の構造'!K$48</f>
        <v>2728</v>
      </c>
      <c r="C46" s="176"/>
      <c r="D46" s="176"/>
      <c r="E46" s="176">
        <f>'実質公債費比率（分子）の構造'!L$48</f>
        <v>2758</v>
      </c>
      <c r="F46" s="176"/>
      <c r="G46" s="176"/>
      <c r="H46" s="176">
        <f>'実質公債費比率（分子）の構造'!M$48</f>
        <v>2833</v>
      </c>
      <c r="I46" s="176"/>
      <c r="J46" s="176"/>
      <c r="K46" s="176">
        <f>'実質公債費比率（分子）の構造'!N$48</f>
        <v>3089</v>
      </c>
      <c r="L46" s="176"/>
      <c r="M46" s="176"/>
      <c r="N46" s="176">
        <f>'実質公債費比率（分子）の構造'!O$48</f>
        <v>3133</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2671</v>
      </c>
      <c r="C49" s="176"/>
      <c r="D49" s="176"/>
      <c r="E49" s="176">
        <f>'実質公債費比率（分子）の構造'!L$45</f>
        <v>2640</v>
      </c>
      <c r="F49" s="176"/>
      <c r="G49" s="176"/>
      <c r="H49" s="176">
        <f>'実質公債費比率（分子）の構造'!M$45</f>
        <v>2629</v>
      </c>
      <c r="I49" s="176"/>
      <c r="J49" s="176"/>
      <c r="K49" s="176">
        <f>'実質公債費比率（分子）の構造'!N$45</f>
        <v>2703</v>
      </c>
      <c r="L49" s="176"/>
      <c r="M49" s="176"/>
      <c r="N49" s="176">
        <f>'実質公債費比率（分子）の構造'!O$45</f>
        <v>2563</v>
      </c>
      <c r="O49" s="176"/>
      <c r="P49" s="176"/>
    </row>
    <row r="50" spans="1:16" x14ac:dyDescent="0.2">
      <c r="A50" s="176" t="s">
        <v>73</v>
      </c>
      <c r="B50" s="176" t="e">
        <f>NA()</f>
        <v>#N/A</v>
      </c>
      <c r="C50" s="176">
        <f>IF(ISNUMBER('実質公債費比率（分子）の構造'!K$53),'実質公債費比率（分子）の構造'!K$53,NA())</f>
        <v>872</v>
      </c>
      <c r="D50" s="176" t="e">
        <f>NA()</f>
        <v>#N/A</v>
      </c>
      <c r="E50" s="176" t="e">
        <f>NA()</f>
        <v>#N/A</v>
      </c>
      <c r="F50" s="176">
        <f>IF(ISNUMBER('実質公債費比率（分子）の構造'!L$53),'実質公債費比率（分子）の構造'!L$53,NA())</f>
        <v>762</v>
      </c>
      <c r="G50" s="176" t="e">
        <f>NA()</f>
        <v>#N/A</v>
      </c>
      <c r="H50" s="176" t="e">
        <f>NA()</f>
        <v>#N/A</v>
      </c>
      <c r="I50" s="176">
        <f>IF(ISNUMBER('実質公債費比率（分子）の構造'!M$53),'実質公債費比率（分子）の構造'!M$53,NA())</f>
        <v>765</v>
      </c>
      <c r="J50" s="176" t="e">
        <f>NA()</f>
        <v>#N/A</v>
      </c>
      <c r="K50" s="176" t="e">
        <f>NA()</f>
        <v>#N/A</v>
      </c>
      <c r="L50" s="176">
        <f>IF(ISNUMBER('実質公債費比率（分子）の構造'!N$53),'実質公債費比率（分子）の構造'!N$53,NA())</f>
        <v>960</v>
      </c>
      <c r="M50" s="176" t="e">
        <f>NA()</f>
        <v>#N/A</v>
      </c>
      <c r="N50" s="176" t="e">
        <f>NA()</f>
        <v>#N/A</v>
      </c>
      <c r="O50" s="176">
        <f>IF(ISNUMBER('実質公債費比率（分子）の構造'!O$53),'実質公債費比率（分子）の構造'!O$53,NA())</f>
        <v>860</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46384</v>
      </c>
      <c r="E56" s="175"/>
      <c r="F56" s="175"/>
      <c r="G56" s="175">
        <f>'将来負担比率（分子）の構造'!J$52</f>
        <v>44266</v>
      </c>
      <c r="H56" s="175"/>
      <c r="I56" s="175"/>
      <c r="J56" s="175">
        <f>'将来負担比率（分子）の構造'!K$52</f>
        <v>42626</v>
      </c>
      <c r="K56" s="175"/>
      <c r="L56" s="175"/>
      <c r="M56" s="175">
        <f>'将来負担比率（分子）の構造'!L$52</f>
        <v>39057</v>
      </c>
      <c r="N56" s="175"/>
      <c r="O56" s="175"/>
      <c r="P56" s="175">
        <f>'将来負担比率（分子）の構造'!M$52</f>
        <v>36616</v>
      </c>
    </row>
    <row r="57" spans="1:16" x14ac:dyDescent="0.2">
      <c r="A57" s="175" t="s">
        <v>44</v>
      </c>
      <c r="B57" s="175"/>
      <c r="C57" s="175"/>
      <c r="D57" s="175">
        <f>'将来負担比率（分子）の構造'!I$51</f>
        <v>1573</v>
      </c>
      <c r="E57" s="175"/>
      <c r="F57" s="175"/>
      <c r="G57" s="175">
        <f>'将来負担比率（分子）の構造'!J$51</f>
        <v>1438</v>
      </c>
      <c r="H57" s="175"/>
      <c r="I57" s="175"/>
      <c r="J57" s="175">
        <f>'将来負担比率（分子）の構造'!K$51</f>
        <v>1310</v>
      </c>
      <c r="K57" s="175"/>
      <c r="L57" s="175"/>
      <c r="M57" s="175">
        <f>'将来負担比率（分子）の構造'!L$51</f>
        <v>1177</v>
      </c>
      <c r="N57" s="175"/>
      <c r="O57" s="175"/>
      <c r="P57" s="175">
        <f>'将来負担比率（分子）の構造'!M$51</f>
        <v>1068</v>
      </c>
    </row>
    <row r="58" spans="1:16" x14ac:dyDescent="0.2">
      <c r="A58" s="175" t="s">
        <v>43</v>
      </c>
      <c r="B58" s="175"/>
      <c r="C58" s="175"/>
      <c r="D58" s="175">
        <f>'将来負担比率（分子）の構造'!I$50</f>
        <v>13878</v>
      </c>
      <c r="E58" s="175"/>
      <c r="F58" s="175"/>
      <c r="G58" s="175">
        <f>'将来負担比率（分子）の構造'!J$50</f>
        <v>14368</v>
      </c>
      <c r="H58" s="175"/>
      <c r="I58" s="175"/>
      <c r="J58" s="175">
        <f>'将来負担比率（分子）の構造'!K$50</f>
        <v>14067</v>
      </c>
      <c r="K58" s="175"/>
      <c r="L58" s="175"/>
      <c r="M58" s="175">
        <f>'将来負担比率（分子）の構造'!L$50</f>
        <v>15404</v>
      </c>
      <c r="N58" s="175"/>
      <c r="O58" s="175"/>
      <c r="P58" s="175">
        <f>'将来負担比率（分子）の構造'!M$50</f>
        <v>17351</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3819</v>
      </c>
      <c r="C62" s="175"/>
      <c r="D62" s="175"/>
      <c r="E62" s="175">
        <f>'将来負担比率（分子）の構造'!J$45</f>
        <v>3762</v>
      </c>
      <c r="F62" s="175"/>
      <c r="G62" s="175"/>
      <c r="H62" s="175">
        <f>'将来負担比率（分子）の構造'!K$45</f>
        <v>3768</v>
      </c>
      <c r="I62" s="175"/>
      <c r="J62" s="175"/>
      <c r="K62" s="175">
        <f>'将来負担比率（分子）の構造'!L$45</f>
        <v>3699</v>
      </c>
      <c r="L62" s="175"/>
      <c r="M62" s="175"/>
      <c r="N62" s="175">
        <f>'将来負担比率（分子）の構造'!M$45</f>
        <v>3583</v>
      </c>
      <c r="O62" s="175"/>
      <c r="P62" s="175"/>
    </row>
    <row r="63" spans="1:16" x14ac:dyDescent="0.2">
      <c r="A63" s="175" t="s">
        <v>36</v>
      </c>
      <c r="B63" s="175">
        <f>'将来負担比率（分子）の構造'!I$44</f>
        <v>870</v>
      </c>
      <c r="C63" s="175"/>
      <c r="D63" s="175"/>
      <c r="E63" s="175">
        <f>'将来負担比率（分子）の構造'!J$44</f>
        <v>857</v>
      </c>
      <c r="F63" s="175"/>
      <c r="G63" s="175"/>
      <c r="H63" s="175">
        <f>'将来負担比率（分子）の構造'!K$44</f>
        <v>782</v>
      </c>
      <c r="I63" s="175"/>
      <c r="J63" s="175"/>
      <c r="K63" s="175">
        <f>'将来負担比率（分子）の構造'!L$44</f>
        <v>573</v>
      </c>
      <c r="L63" s="175"/>
      <c r="M63" s="175"/>
      <c r="N63" s="175">
        <f>'将来負担比率（分子）の構造'!M$44</f>
        <v>458</v>
      </c>
      <c r="O63" s="175"/>
      <c r="P63" s="175"/>
    </row>
    <row r="64" spans="1:16" x14ac:dyDescent="0.2">
      <c r="A64" s="175" t="s">
        <v>35</v>
      </c>
      <c r="B64" s="175">
        <f>'将来負担比率（分子）の構造'!I$43</f>
        <v>32589</v>
      </c>
      <c r="C64" s="175"/>
      <c r="D64" s="175"/>
      <c r="E64" s="175">
        <f>'将来負担比率（分子）の構造'!J$43</f>
        <v>31790</v>
      </c>
      <c r="F64" s="175"/>
      <c r="G64" s="175"/>
      <c r="H64" s="175">
        <f>'将来負担比率（分子）の構造'!K$43</f>
        <v>30049</v>
      </c>
      <c r="I64" s="175"/>
      <c r="J64" s="175"/>
      <c r="K64" s="175">
        <f>'将来負担比率（分子）の構造'!L$43</f>
        <v>28393</v>
      </c>
      <c r="L64" s="175"/>
      <c r="M64" s="175"/>
      <c r="N64" s="175">
        <f>'将来負担比率（分子）の構造'!M$43</f>
        <v>25940</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23333</v>
      </c>
      <c r="C66" s="175"/>
      <c r="D66" s="175"/>
      <c r="E66" s="175">
        <f>'将来負担比率（分子）の構造'!J$41</f>
        <v>22337</v>
      </c>
      <c r="F66" s="175"/>
      <c r="G66" s="175"/>
      <c r="H66" s="175">
        <f>'将来負担比率（分子）の構造'!K$41</f>
        <v>21710</v>
      </c>
      <c r="I66" s="175"/>
      <c r="J66" s="175"/>
      <c r="K66" s="175">
        <f>'将来負担比率（分子）の構造'!L$41</f>
        <v>20471</v>
      </c>
      <c r="L66" s="175"/>
      <c r="M66" s="175"/>
      <c r="N66" s="175">
        <f>'将来負担比率（分子）の構造'!M$41</f>
        <v>19213</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4288</v>
      </c>
      <c r="C72" s="179">
        <f>基金残高に係る経年分析!G55</f>
        <v>4176</v>
      </c>
      <c r="D72" s="179">
        <f>基金残高に係る経年分析!H55</f>
        <v>4014</v>
      </c>
    </row>
    <row r="73" spans="1:16" x14ac:dyDescent="0.2">
      <c r="A73" s="178" t="s">
        <v>80</v>
      </c>
      <c r="B73" s="179">
        <f>基金残高に係る経年分析!F56</f>
        <v>1160</v>
      </c>
      <c r="C73" s="179">
        <f>基金残高に係る経年分析!G56</f>
        <v>1161</v>
      </c>
      <c r="D73" s="179">
        <f>基金残高に係る経年分析!H56</f>
        <v>1162</v>
      </c>
    </row>
    <row r="74" spans="1:16" x14ac:dyDescent="0.2">
      <c r="A74" s="178" t="s">
        <v>81</v>
      </c>
      <c r="B74" s="179">
        <f>基金残高に係る経年分析!F57</f>
        <v>10348</v>
      </c>
      <c r="C74" s="179">
        <f>基金残高に係る経年分析!G57</f>
        <v>11629</v>
      </c>
      <c r="D74" s="179">
        <f>基金残高に係る経年分析!H57</f>
        <v>13725</v>
      </c>
    </row>
  </sheetData>
  <sheetProtection algorithmName="SHA-512" hashValue="cFbsl2O5S0RX6ukfBBvtVrmcFI6OUs4BZS0lQFFaTsZAtrp3AThzeum8Y+tOCU5hVMSI7JstCEDN0mfbpzjGyA==" saltValue="1MldH8fn4mS/xLLfnkM4z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218</v>
      </c>
      <c r="DI1" s="718"/>
      <c r="DJ1" s="718"/>
      <c r="DK1" s="718"/>
      <c r="DL1" s="718"/>
      <c r="DM1" s="718"/>
      <c r="DN1" s="719"/>
      <c r="DO1" s="214"/>
      <c r="DP1" s="717" t="s">
        <v>219</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221</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222</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223</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224</v>
      </c>
      <c r="S4" s="674"/>
      <c r="T4" s="674"/>
      <c r="U4" s="674"/>
      <c r="V4" s="674"/>
      <c r="W4" s="674"/>
      <c r="X4" s="674"/>
      <c r="Y4" s="675"/>
      <c r="Z4" s="673" t="s">
        <v>225</v>
      </c>
      <c r="AA4" s="674"/>
      <c r="AB4" s="674"/>
      <c r="AC4" s="675"/>
      <c r="AD4" s="673" t="s">
        <v>226</v>
      </c>
      <c r="AE4" s="674"/>
      <c r="AF4" s="674"/>
      <c r="AG4" s="674"/>
      <c r="AH4" s="674"/>
      <c r="AI4" s="674"/>
      <c r="AJ4" s="674"/>
      <c r="AK4" s="675"/>
      <c r="AL4" s="673" t="s">
        <v>225</v>
      </c>
      <c r="AM4" s="674"/>
      <c r="AN4" s="674"/>
      <c r="AO4" s="675"/>
      <c r="AP4" s="720" t="s">
        <v>227</v>
      </c>
      <c r="AQ4" s="720"/>
      <c r="AR4" s="720"/>
      <c r="AS4" s="720"/>
      <c r="AT4" s="720"/>
      <c r="AU4" s="720"/>
      <c r="AV4" s="720"/>
      <c r="AW4" s="720"/>
      <c r="AX4" s="720"/>
      <c r="AY4" s="720"/>
      <c r="AZ4" s="720"/>
      <c r="BA4" s="720"/>
      <c r="BB4" s="720"/>
      <c r="BC4" s="720"/>
      <c r="BD4" s="720"/>
      <c r="BE4" s="720"/>
      <c r="BF4" s="720"/>
      <c r="BG4" s="720" t="s">
        <v>228</v>
      </c>
      <c r="BH4" s="720"/>
      <c r="BI4" s="720"/>
      <c r="BJ4" s="720"/>
      <c r="BK4" s="720"/>
      <c r="BL4" s="720"/>
      <c r="BM4" s="720"/>
      <c r="BN4" s="720"/>
      <c r="BO4" s="720" t="s">
        <v>225</v>
      </c>
      <c r="BP4" s="720"/>
      <c r="BQ4" s="720"/>
      <c r="BR4" s="720"/>
      <c r="BS4" s="720" t="s">
        <v>229</v>
      </c>
      <c r="BT4" s="720"/>
      <c r="BU4" s="720"/>
      <c r="BV4" s="720"/>
      <c r="BW4" s="720"/>
      <c r="BX4" s="720"/>
      <c r="BY4" s="720"/>
      <c r="BZ4" s="720"/>
      <c r="CA4" s="720"/>
      <c r="CB4" s="720"/>
      <c r="CD4" s="673" t="s">
        <v>230</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231</v>
      </c>
      <c r="C5" s="680"/>
      <c r="D5" s="680"/>
      <c r="E5" s="680"/>
      <c r="F5" s="680"/>
      <c r="G5" s="680"/>
      <c r="H5" s="680"/>
      <c r="I5" s="680"/>
      <c r="J5" s="680"/>
      <c r="K5" s="680"/>
      <c r="L5" s="680"/>
      <c r="M5" s="680"/>
      <c r="N5" s="680"/>
      <c r="O5" s="680"/>
      <c r="P5" s="680"/>
      <c r="Q5" s="681"/>
      <c r="R5" s="676">
        <v>7743048</v>
      </c>
      <c r="S5" s="677"/>
      <c r="T5" s="677"/>
      <c r="U5" s="677"/>
      <c r="V5" s="677"/>
      <c r="W5" s="677"/>
      <c r="X5" s="677"/>
      <c r="Y5" s="702"/>
      <c r="Z5" s="715">
        <v>24</v>
      </c>
      <c r="AA5" s="715"/>
      <c r="AB5" s="715"/>
      <c r="AC5" s="715"/>
      <c r="AD5" s="716">
        <v>7743048</v>
      </c>
      <c r="AE5" s="716"/>
      <c r="AF5" s="716"/>
      <c r="AG5" s="716"/>
      <c r="AH5" s="716"/>
      <c r="AI5" s="716"/>
      <c r="AJ5" s="716"/>
      <c r="AK5" s="716"/>
      <c r="AL5" s="703">
        <v>38.799999999999997</v>
      </c>
      <c r="AM5" s="685"/>
      <c r="AN5" s="685"/>
      <c r="AO5" s="704"/>
      <c r="AP5" s="679" t="s">
        <v>232</v>
      </c>
      <c r="AQ5" s="680"/>
      <c r="AR5" s="680"/>
      <c r="AS5" s="680"/>
      <c r="AT5" s="680"/>
      <c r="AU5" s="680"/>
      <c r="AV5" s="680"/>
      <c r="AW5" s="680"/>
      <c r="AX5" s="680"/>
      <c r="AY5" s="680"/>
      <c r="AZ5" s="680"/>
      <c r="BA5" s="680"/>
      <c r="BB5" s="680"/>
      <c r="BC5" s="680"/>
      <c r="BD5" s="680"/>
      <c r="BE5" s="680"/>
      <c r="BF5" s="681"/>
      <c r="BG5" s="621">
        <v>7661769</v>
      </c>
      <c r="BH5" s="622"/>
      <c r="BI5" s="622"/>
      <c r="BJ5" s="622"/>
      <c r="BK5" s="622"/>
      <c r="BL5" s="622"/>
      <c r="BM5" s="622"/>
      <c r="BN5" s="623"/>
      <c r="BO5" s="659">
        <v>99</v>
      </c>
      <c r="BP5" s="659"/>
      <c r="BQ5" s="659"/>
      <c r="BR5" s="659"/>
      <c r="BS5" s="660" t="s">
        <v>131</v>
      </c>
      <c r="BT5" s="660"/>
      <c r="BU5" s="660"/>
      <c r="BV5" s="660"/>
      <c r="BW5" s="660"/>
      <c r="BX5" s="660"/>
      <c r="BY5" s="660"/>
      <c r="BZ5" s="660"/>
      <c r="CA5" s="660"/>
      <c r="CB5" s="698"/>
      <c r="CD5" s="673" t="s">
        <v>227</v>
      </c>
      <c r="CE5" s="674"/>
      <c r="CF5" s="674"/>
      <c r="CG5" s="674"/>
      <c r="CH5" s="674"/>
      <c r="CI5" s="674"/>
      <c r="CJ5" s="674"/>
      <c r="CK5" s="674"/>
      <c r="CL5" s="674"/>
      <c r="CM5" s="674"/>
      <c r="CN5" s="674"/>
      <c r="CO5" s="674"/>
      <c r="CP5" s="674"/>
      <c r="CQ5" s="675"/>
      <c r="CR5" s="673" t="s">
        <v>233</v>
      </c>
      <c r="CS5" s="674"/>
      <c r="CT5" s="674"/>
      <c r="CU5" s="674"/>
      <c r="CV5" s="674"/>
      <c r="CW5" s="674"/>
      <c r="CX5" s="674"/>
      <c r="CY5" s="675"/>
      <c r="CZ5" s="673" t="s">
        <v>225</v>
      </c>
      <c r="DA5" s="674"/>
      <c r="DB5" s="674"/>
      <c r="DC5" s="675"/>
      <c r="DD5" s="673" t="s">
        <v>234</v>
      </c>
      <c r="DE5" s="674"/>
      <c r="DF5" s="674"/>
      <c r="DG5" s="674"/>
      <c r="DH5" s="674"/>
      <c r="DI5" s="674"/>
      <c r="DJ5" s="674"/>
      <c r="DK5" s="674"/>
      <c r="DL5" s="674"/>
      <c r="DM5" s="674"/>
      <c r="DN5" s="674"/>
      <c r="DO5" s="674"/>
      <c r="DP5" s="675"/>
      <c r="DQ5" s="673" t="s">
        <v>235</v>
      </c>
      <c r="DR5" s="674"/>
      <c r="DS5" s="674"/>
      <c r="DT5" s="674"/>
      <c r="DU5" s="674"/>
      <c r="DV5" s="674"/>
      <c r="DW5" s="674"/>
      <c r="DX5" s="674"/>
      <c r="DY5" s="674"/>
      <c r="DZ5" s="674"/>
      <c r="EA5" s="674"/>
      <c r="EB5" s="674"/>
      <c r="EC5" s="675"/>
    </row>
    <row r="6" spans="2:143" ht="11.25" customHeight="1" x14ac:dyDescent="0.2">
      <c r="B6" s="618" t="s">
        <v>236</v>
      </c>
      <c r="C6" s="619"/>
      <c r="D6" s="619"/>
      <c r="E6" s="619"/>
      <c r="F6" s="619"/>
      <c r="G6" s="619"/>
      <c r="H6" s="619"/>
      <c r="I6" s="619"/>
      <c r="J6" s="619"/>
      <c r="K6" s="619"/>
      <c r="L6" s="619"/>
      <c r="M6" s="619"/>
      <c r="N6" s="619"/>
      <c r="O6" s="619"/>
      <c r="P6" s="619"/>
      <c r="Q6" s="620"/>
      <c r="R6" s="621">
        <v>306377</v>
      </c>
      <c r="S6" s="622"/>
      <c r="T6" s="622"/>
      <c r="U6" s="622"/>
      <c r="V6" s="622"/>
      <c r="W6" s="622"/>
      <c r="X6" s="622"/>
      <c r="Y6" s="623"/>
      <c r="Z6" s="659">
        <v>0.9</v>
      </c>
      <c r="AA6" s="659"/>
      <c r="AB6" s="659"/>
      <c r="AC6" s="659"/>
      <c r="AD6" s="660">
        <v>306377</v>
      </c>
      <c r="AE6" s="660"/>
      <c r="AF6" s="660"/>
      <c r="AG6" s="660"/>
      <c r="AH6" s="660"/>
      <c r="AI6" s="660"/>
      <c r="AJ6" s="660"/>
      <c r="AK6" s="660"/>
      <c r="AL6" s="624">
        <v>1.5</v>
      </c>
      <c r="AM6" s="625"/>
      <c r="AN6" s="625"/>
      <c r="AO6" s="661"/>
      <c r="AP6" s="618" t="s">
        <v>237</v>
      </c>
      <c r="AQ6" s="619"/>
      <c r="AR6" s="619"/>
      <c r="AS6" s="619"/>
      <c r="AT6" s="619"/>
      <c r="AU6" s="619"/>
      <c r="AV6" s="619"/>
      <c r="AW6" s="619"/>
      <c r="AX6" s="619"/>
      <c r="AY6" s="619"/>
      <c r="AZ6" s="619"/>
      <c r="BA6" s="619"/>
      <c r="BB6" s="619"/>
      <c r="BC6" s="619"/>
      <c r="BD6" s="619"/>
      <c r="BE6" s="619"/>
      <c r="BF6" s="620"/>
      <c r="BG6" s="621">
        <v>7661769</v>
      </c>
      <c r="BH6" s="622"/>
      <c r="BI6" s="622"/>
      <c r="BJ6" s="622"/>
      <c r="BK6" s="622"/>
      <c r="BL6" s="622"/>
      <c r="BM6" s="622"/>
      <c r="BN6" s="623"/>
      <c r="BO6" s="659">
        <v>99</v>
      </c>
      <c r="BP6" s="659"/>
      <c r="BQ6" s="659"/>
      <c r="BR6" s="659"/>
      <c r="BS6" s="660" t="s">
        <v>180</v>
      </c>
      <c r="BT6" s="660"/>
      <c r="BU6" s="660"/>
      <c r="BV6" s="660"/>
      <c r="BW6" s="660"/>
      <c r="BX6" s="660"/>
      <c r="BY6" s="660"/>
      <c r="BZ6" s="660"/>
      <c r="CA6" s="660"/>
      <c r="CB6" s="698"/>
      <c r="CD6" s="679" t="s">
        <v>238</v>
      </c>
      <c r="CE6" s="680"/>
      <c r="CF6" s="680"/>
      <c r="CG6" s="680"/>
      <c r="CH6" s="680"/>
      <c r="CI6" s="680"/>
      <c r="CJ6" s="680"/>
      <c r="CK6" s="680"/>
      <c r="CL6" s="680"/>
      <c r="CM6" s="680"/>
      <c r="CN6" s="680"/>
      <c r="CO6" s="680"/>
      <c r="CP6" s="680"/>
      <c r="CQ6" s="681"/>
      <c r="CR6" s="621">
        <v>184250</v>
      </c>
      <c r="CS6" s="622"/>
      <c r="CT6" s="622"/>
      <c r="CU6" s="622"/>
      <c r="CV6" s="622"/>
      <c r="CW6" s="622"/>
      <c r="CX6" s="622"/>
      <c r="CY6" s="623"/>
      <c r="CZ6" s="703">
        <v>0.6</v>
      </c>
      <c r="DA6" s="685"/>
      <c r="DB6" s="685"/>
      <c r="DC6" s="705"/>
      <c r="DD6" s="627" t="s">
        <v>239</v>
      </c>
      <c r="DE6" s="622"/>
      <c r="DF6" s="622"/>
      <c r="DG6" s="622"/>
      <c r="DH6" s="622"/>
      <c r="DI6" s="622"/>
      <c r="DJ6" s="622"/>
      <c r="DK6" s="622"/>
      <c r="DL6" s="622"/>
      <c r="DM6" s="622"/>
      <c r="DN6" s="622"/>
      <c r="DO6" s="622"/>
      <c r="DP6" s="623"/>
      <c r="DQ6" s="627">
        <v>183408</v>
      </c>
      <c r="DR6" s="622"/>
      <c r="DS6" s="622"/>
      <c r="DT6" s="622"/>
      <c r="DU6" s="622"/>
      <c r="DV6" s="622"/>
      <c r="DW6" s="622"/>
      <c r="DX6" s="622"/>
      <c r="DY6" s="622"/>
      <c r="DZ6" s="622"/>
      <c r="EA6" s="622"/>
      <c r="EB6" s="622"/>
      <c r="EC6" s="658"/>
    </row>
    <row r="7" spans="2:143" ht="11.25" customHeight="1" x14ac:dyDescent="0.2">
      <c r="B7" s="618" t="s">
        <v>240</v>
      </c>
      <c r="C7" s="619"/>
      <c r="D7" s="619"/>
      <c r="E7" s="619"/>
      <c r="F7" s="619"/>
      <c r="G7" s="619"/>
      <c r="H7" s="619"/>
      <c r="I7" s="619"/>
      <c r="J7" s="619"/>
      <c r="K7" s="619"/>
      <c r="L7" s="619"/>
      <c r="M7" s="619"/>
      <c r="N7" s="619"/>
      <c r="O7" s="619"/>
      <c r="P7" s="619"/>
      <c r="Q7" s="620"/>
      <c r="R7" s="621">
        <v>2097</v>
      </c>
      <c r="S7" s="622"/>
      <c r="T7" s="622"/>
      <c r="U7" s="622"/>
      <c r="V7" s="622"/>
      <c r="W7" s="622"/>
      <c r="X7" s="622"/>
      <c r="Y7" s="623"/>
      <c r="Z7" s="659">
        <v>0</v>
      </c>
      <c r="AA7" s="659"/>
      <c r="AB7" s="659"/>
      <c r="AC7" s="659"/>
      <c r="AD7" s="660">
        <v>2097</v>
      </c>
      <c r="AE7" s="660"/>
      <c r="AF7" s="660"/>
      <c r="AG7" s="660"/>
      <c r="AH7" s="660"/>
      <c r="AI7" s="660"/>
      <c r="AJ7" s="660"/>
      <c r="AK7" s="660"/>
      <c r="AL7" s="624">
        <v>0</v>
      </c>
      <c r="AM7" s="625"/>
      <c r="AN7" s="625"/>
      <c r="AO7" s="661"/>
      <c r="AP7" s="618" t="s">
        <v>241</v>
      </c>
      <c r="AQ7" s="619"/>
      <c r="AR7" s="619"/>
      <c r="AS7" s="619"/>
      <c r="AT7" s="619"/>
      <c r="AU7" s="619"/>
      <c r="AV7" s="619"/>
      <c r="AW7" s="619"/>
      <c r="AX7" s="619"/>
      <c r="AY7" s="619"/>
      <c r="AZ7" s="619"/>
      <c r="BA7" s="619"/>
      <c r="BB7" s="619"/>
      <c r="BC7" s="619"/>
      <c r="BD7" s="619"/>
      <c r="BE7" s="619"/>
      <c r="BF7" s="620"/>
      <c r="BG7" s="621">
        <v>2652298</v>
      </c>
      <c r="BH7" s="622"/>
      <c r="BI7" s="622"/>
      <c r="BJ7" s="622"/>
      <c r="BK7" s="622"/>
      <c r="BL7" s="622"/>
      <c r="BM7" s="622"/>
      <c r="BN7" s="623"/>
      <c r="BO7" s="659">
        <v>34.299999999999997</v>
      </c>
      <c r="BP7" s="659"/>
      <c r="BQ7" s="659"/>
      <c r="BR7" s="659"/>
      <c r="BS7" s="660" t="s">
        <v>131</v>
      </c>
      <c r="BT7" s="660"/>
      <c r="BU7" s="660"/>
      <c r="BV7" s="660"/>
      <c r="BW7" s="660"/>
      <c r="BX7" s="660"/>
      <c r="BY7" s="660"/>
      <c r="BZ7" s="660"/>
      <c r="CA7" s="660"/>
      <c r="CB7" s="698"/>
      <c r="CD7" s="618" t="s">
        <v>242</v>
      </c>
      <c r="CE7" s="619"/>
      <c r="CF7" s="619"/>
      <c r="CG7" s="619"/>
      <c r="CH7" s="619"/>
      <c r="CI7" s="619"/>
      <c r="CJ7" s="619"/>
      <c r="CK7" s="619"/>
      <c r="CL7" s="619"/>
      <c r="CM7" s="619"/>
      <c r="CN7" s="619"/>
      <c r="CO7" s="619"/>
      <c r="CP7" s="619"/>
      <c r="CQ7" s="620"/>
      <c r="CR7" s="621">
        <v>5143170</v>
      </c>
      <c r="CS7" s="622"/>
      <c r="CT7" s="622"/>
      <c r="CU7" s="622"/>
      <c r="CV7" s="622"/>
      <c r="CW7" s="622"/>
      <c r="CX7" s="622"/>
      <c r="CY7" s="623"/>
      <c r="CZ7" s="659">
        <v>16.600000000000001</v>
      </c>
      <c r="DA7" s="659"/>
      <c r="DB7" s="659"/>
      <c r="DC7" s="659"/>
      <c r="DD7" s="627">
        <v>171070</v>
      </c>
      <c r="DE7" s="622"/>
      <c r="DF7" s="622"/>
      <c r="DG7" s="622"/>
      <c r="DH7" s="622"/>
      <c r="DI7" s="622"/>
      <c r="DJ7" s="622"/>
      <c r="DK7" s="622"/>
      <c r="DL7" s="622"/>
      <c r="DM7" s="622"/>
      <c r="DN7" s="622"/>
      <c r="DO7" s="622"/>
      <c r="DP7" s="623"/>
      <c r="DQ7" s="627">
        <v>3780270</v>
      </c>
      <c r="DR7" s="622"/>
      <c r="DS7" s="622"/>
      <c r="DT7" s="622"/>
      <c r="DU7" s="622"/>
      <c r="DV7" s="622"/>
      <c r="DW7" s="622"/>
      <c r="DX7" s="622"/>
      <c r="DY7" s="622"/>
      <c r="DZ7" s="622"/>
      <c r="EA7" s="622"/>
      <c r="EB7" s="622"/>
      <c r="EC7" s="658"/>
    </row>
    <row r="8" spans="2:143" ht="11.25" customHeight="1" x14ac:dyDescent="0.2">
      <c r="B8" s="618" t="s">
        <v>243</v>
      </c>
      <c r="C8" s="619"/>
      <c r="D8" s="619"/>
      <c r="E8" s="619"/>
      <c r="F8" s="619"/>
      <c r="G8" s="619"/>
      <c r="H8" s="619"/>
      <c r="I8" s="619"/>
      <c r="J8" s="619"/>
      <c r="K8" s="619"/>
      <c r="L8" s="619"/>
      <c r="M8" s="619"/>
      <c r="N8" s="619"/>
      <c r="O8" s="619"/>
      <c r="P8" s="619"/>
      <c r="Q8" s="620"/>
      <c r="R8" s="621">
        <v>25721</v>
      </c>
      <c r="S8" s="622"/>
      <c r="T8" s="622"/>
      <c r="U8" s="622"/>
      <c r="V8" s="622"/>
      <c r="W8" s="622"/>
      <c r="X8" s="622"/>
      <c r="Y8" s="623"/>
      <c r="Z8" s="659">
        <v>0.1</v>
      </c>
      <c r="AA8" s="659"/>
      <c r="AB8" s="659"/>
      <c r="AC8" s="659"/>
      <c r="AD8" s="660">
        <v>25721</v>
      </c>
      <c r="AE8" s="660"/>
      <c r="AF8" s="660"/>
      <c r="AG8" s="660"/>
      <c r="AH8" s="660"/>
      <c r="AI8" s="660"/>
      <c r="AJ8" s="660"/>
      <c r="AK8" s="660"/>
      <c r="AL8" s="624">
        <v>0.1</v>
      </c>
      <c r="AM8" s="625"/>
      <c r="AN8" s="625"/>
      <c r="AO8" s="661"/>
      <c r="AP8" s="618" t="s">
        <v>244</v>
      </c>
      <c r="AQ8" s="619"/>
      <c r="AR8" s="619"/>
      <c r="AS8" s="619"/>
      <c r="AT8" s="619"/>
      <c r="AU8" s="619"/>
      <c r="AV8" s="619"/>
      <c r="AW8" s="619"/>
      <c r="AX8" s="619"/>
      <c r="AY8" s="619"/>
      <c r="AZ8" s="619"/>
      <c r="BA8" s="619"/>
      <c r="BB8" s="619"/>
      <c r="BC8" s="619"/>
      <c r="BD8" s="619"/>
      <c r="BE8" s="619"/>
      <c r="BF8" s="620"/>
      <c r="BG8" s="621">
        <v>119225</v>
      </c>
      <c r="BH8" s="622"/>
      <c r="BI8" s="622"/>
      <c r="BJ8" s="622"/>
      <c r="BK8" s="622"/>
      <c r="BL8" s="622"/>
      <c r="BM8" s="622"/>
      <c r="BN8" s="623"/>
      <c r="BO8" s="659">
        <v>1.5</v>
      </c>
      <c r="BP8" s="659"/>
      <c r="BQ8" s="659"/>
      <c r="BR8" s="659"/>
      <c r="BS8" s="660" t="s">
        <v>239</v>
      </c>
      <c r="BT8" s="660"/>
      <c r="BU8" s="660"/>
      <c r="BV8" s="660"/>
      <c r="BW8" s="660"/>
      <c r="BX8" s="660"/>
      <c r="BY8" s="660"/>
      <c r="BZ8" s="660"/>
      <c r="CA8" s="660"/>
      <c r="CB8" s="698"/>
      <c r="CD8" s="618" t="s">
        <v>245</v>
      </c>
      <c r="CE8" s="619"/>
      <c r="CF8" s="619"/>
      <c r="CG8" s="619"/>
      <c r="CH8" s="619"/>
      <c r="CI8" s="619"/>
      <c r="CJ8" s="619"/>
      <c r="CK8" s="619"/>
      <c r="CL8" s="619"/>
      <c r="CM8" s="619"/>
      <c r="CN8" s="619"/>
      <c r="CO8" s="619"/>
      <c r="CP8" s="619"/>
      <c r="CQ8" s="620"/>
      <c r="CR8" s="621">
        <v>7671398</v>
      </c>
      <c r="CS8" s="622"/>
      <c r="CT8" s="622"/>
      <c r="CU8" s="622"/>
      <c r="CV8" s="622"/>
      <c r="CW8" s="622"/>
      <c r="CX8" s="622"/>
      <c r="CY8" s="623"/>
      <c r="CZ8" s="659">
        <v>24.7</v>
      </c>
      <c r="DA8" s="659"/>
      <c r="DB8" s="659"/>
      <c r="DC8" s="659"/>
      <c r="DD8" s="627">
        <v>117074</v>
      </c>
      <c r="DE8" s="622"/>
      <c r="DF8" s="622"/>
      <c r="DG8" s="622"/>
      <c r="DH8" s="622"/>
      <c r="DI8" s="622"/>
      <c r="DJ8" s="622"/>
      <c r="DK8" s="622"/>
      <c r="DL8" s="622"/>
      <c r="DM8" s="622"/>
      <c r="DN8" s="622"/>
      <c r="DO8" s="622"/>
      <c r="DP8" s="623"/>
      <c r="DQ8" s="627">
        <v>4109679</v>
      </c>
      <c r="DR8" s="622"/>
      <c r="DS8" s="622"/>
      <c r="DT8" s="622"/>
      <c r="DU8" s="622"/>
      <c r="DV8" s="622"/>
      <c r="DW8" s="622"/>
      <c r="DX8" s="622"/>
      <c r="DY8" s="622"/>
      <c r="DZ8" s="622"/>
      <c r="EA8" s="622"/>
      <c r="EB8" s="622"/>
      <c r="EC8" s="658"/>
    </row>
    <row r="9" spans="2:143" ht="11.25" customHeight="1" x14ac:dyDescent="0.2">
      <c r="B9" s="618" t="s">
        <v>246</v>
      </c>
      <c r="C9" s="619"/>
      <c r="D9" s="619"/>
      <c r="E9" s="619"/>
      <c r="F9" s="619"/>
      <c r="G9" s="619"/>
      <c r="H9" s="619"/>
      <c r="I9" s="619"/>
      <c r="J9" s="619"/>
      <c r="K9" s="619"/>
      <c r="L9" s="619"/>
      <c r="M9" s="619"/>
      <c r="N9" s="619"/>
      <c r="O9" s="619"/>
      <c r="P9" s="619"/>
      <c r="Q9" s="620"/>
      <c r="R9" s="621">
        <v>22370</v>
      </c>
      <c r="S9" s="622"/>
      <c r="T9" s="622"/>
      <c r="U9" s="622"/>
      <c r="V9" s="622"/>
      <c r="W9" s="622"/>
      <c r="X9" s="622"/>
      <c r="Y9" s="623"/>
      <c r="Z9" s="659">
        <v>0.1</v>
      </c>
      <c r="AA9" s="659"/>
      <c r="AB9" s="659"/>
      <c r="AC9" s="659"/>
      <c r="AD9" s="660">
        <v>22370</v>
      </c>
      <c r="AE9" s="660"/>
      <c r="AF9" s="660"/>
      <c r="AG9" s="660"/>
      <c r="AH9" s="660"/>
      <c r="AI9" s="660"/>
      <c r="AJ9" s="660"/>
      <c r="AK9" s="660"/>
      <c r="AL9" s="624">
        <v>0.1</v>
      </c>
      <c r="AM9" s="625"/>
      <c r="AN9" s="625"/>
      <c r="AO9" s="661"/>
      <c r="AP9" s="618" t="s">
        <v>247</v>
      </c>
      <c r="AQ9" s="619"/>
      <c r="AR9" s="619"/>
      <c r="AS9" s="619"/>
      <c r="AT9" s="619"/>
      <c r="AU9" s="619"/>
      <c r="AV9" s="619"/>
      <c r="AW9" s="619"/>
      <c r="AX9" s="619"/>
      <c r="AY9" s="619"/>
      <c r="AZ9" s="619"/>
      <c r="BA9" s="619"/>
      <c r="BB9" s="619"/>
      <c r="BC9" s="619"/>
      <c r="BD9" s="619"/>
      <c r="BE9" s="619"/>
      <c r="BF9" s="620"/>
      <c r="BG9" s="621">
        <v>2068376</v>
      </c>
      <c r="BH9" s="622"/>
      <c r="BI9" s="622"/>
      <c r="BJ9" s="622"/>
      <c r="BK9" s="622"/>
      <c r="BL9" s="622"/>
      <c r="BM9" s="622"/>
      <c r="BN9" s="623"/>
      <c r="BO9" s="659">
        <v>26.7</v>
      </c>
      <c r="BP9" s="659"/>
      <c r="BQ9" s="659"/>
      <c r="BR9" s="659"/>
      <c r="BS9" s="660" t="s">
        <v>180</v>
      </c>
      <c r="BT9" s="660"/>
      <c r="BU9" s="660"/>
      <c r="BV9" s="660"/>
      <c r="BW9" s="660"/>
      <c r="BX9" s="660"/>
      <c r="BY9" s="660"/>
      <c r="BZ9" s="660"/>
      <c r="CA9" s="660"/>
      <c r="CB9" s="698"/>
      <c r="CD9" s="618" t="s">
        <v>248</v>
      </c>
      <c r="CE9" s="619"/>
      <c r="CF9" s="619"/>
      <c r="CG9" s="619"/>
      <c r="CH9" s="619"/>
      <c r="CI9" s="619"/>
      <c r="CJ9" s="619"/>
      <c r="CK9" s="619"/>
      <c r="CL9" s="619"/>
      <c r="CM9" s="619"/>
      <c r="CN9" s="619"/>
      <c r="CO9" s="619"/>
      <c r="CP9" s="619"/>
      <c r="CQ9" s="620"/>
      <c r="CR9" s="621">
        <v>3290649</v>
      </c>
      <c r="CS9" s="622"/>
      <c r="CT9" s="622"/>
      <c r="CU9" s="622"/>
      <c r="CV9" s="622"/>
      <c r="CW9" s="622"/>
      <c r="CX9" s="622"/>
      <c r="CY9" s="623"/>
      <c r="CZ9" s="659">
        <v>10.6</v>
      </c>
      <c r="DA9" s="659"/>
      <c r="DB9" s="659"/>
      <c r="DC9" s="659"/>
      <c r="DD9" s="627">
        <v>44034</v>
      </c>
      <c r="DE9" s="622"/>
      <c r="DF9" s="622"/>
      <c r="DG9" s="622"/>
      <c r="DH9" s="622"/>
      <c r="DI9" s="622"/>
      <c r="DJ9" s="622"/>
      <c r="DK9" s="622"/>
      <c r="DL9" s="622"/>
      <c r="DM9" s="622"/>
      <c r="DN9" s="622"/>
      <c r="DO9" s="622"/>
      <c r="DP9" s="623"/>
      <c r="DQ9" s="627">
        <v>2863137</v>
      </c>
      <c r="DR9" s="622"/>
      <c r="DS9" s="622"/>
      <c r="DT9" s="622"/>
      <c r="DU9" s="622"/>
      <c r="DV9" s="622"/>
      <c r="DW9" s="622"/>
      <c r="DX9" s="622"/>
      <c r="DY9" s="622"/>
      <c r="DZ9" s="622"/>
      <c r="EA9" s="622"/>
      <c r="EB9" s="622"/>
      <c r="EC9" s="658"/>
    </row>
    <row r="10" spans="2:143" ht="11.25" customHeight="1" x14ac:dyDescent="0.2">
      <c r="B10" s="618" t="s">
        <v>249</v>
      </c>
      <c r="C10" s="619"/>
      <c r="D10" s="619"/>
      <c r="E10" s="619"/>
      <c r="F10" s="619"/>
      <c r="G10" s="619"/>
      <c r="H10" s="619"/>
      <c r="I10" s="619"/>
      <c r="J10" s="619"/>
      <c r="K10" s="619"/>
      <c r="L10" s="619"/>
      <c r="M10" s="619"/>
      <c r="N10" s="619"/>
      <c r="O10" s="619"/>
      <c r="P10" s="619"/>
      <c r="Q10" s="620"/>
      <c r="R10" s="621" t="s">
        <v>180</v>
      </c>
      <c r="S10" s="622"/>
      <c r="T10" s="622"/>
      <c r="U10" s="622"/>
      <c r="V10" s="622"/>
      <c r="W10" s="622"/>
      <c r="X10" s="622"/>
      <c r="Y10" s="623"/>
      <c r="Z10" s="659" t="s">
        <v>239</v>
      </c>
      <c r="AA10" s="659"/>
      <c r="AB10" s="659"/>
      <c r="AC10" s="659"/>
      <c r="AD10" s="660" t="s">
        <v>131</v>
      </c>
      <c r="AE10" s="660"/>
      <c r="AF10" s="660"/>
      <c r="AG10" s="660"/>
      <c r="AH10" s="660"/>
      <c r="AI10" s="660"/>
      <c r="AJ10" s="660"/>
      <c r="AK10" s="660"/>
      <c r="AL10" s="624" t="s">
        <v>131</v>
      </c>
      <c r="AM10" s="625"/>
      <c r="AN10" s="625"/>
      <c r="AO10" s="661"/>
      <c r="AP10" s="618" t="s">
        <v>250</v>
      </c>
      <c r="AQ10" s="619"/>
      <c r="AR10" s="619"/>
      <c r="AS10" s="619"/>
      <c r="AT10" s="619"/>
      <c r="AU10" s="619"/>
      <c r="AV10" s="619"/>
      <c r="AW10" s="619"/>
      <c r="AX10" s="619"/>
      <c r="AY10" s="619"/>
      <c r="AZ10" s="619"/>
      <c r="BA10" s="619"/>
      <c r="BB10" s="619"/>
      <c r="BC10" s="619"/>
      <c r="BD10" s="619"/>
      <c r="BE10" s="619"/>
      <c r="BF10" s="620"/>
      <c r="BG10" s="621">
        <v>173518</v>
      </c>
      <c r="BH10" s="622"/>
      <c r="BI10" s="622"/>
      <c r="BJ10" s="622"/>
      <c r="BK10" s="622"/>
      <c r="BL10" s="622"/>
      <c r="BM10" s="622"/>
      <c r="BN10" s="623"/>
      <c r="BO10" s="659">
        <v>2.2000000000000002</v>
      </c>
      <c r="BP10" s="659"/>
      <c r="BQ10" s="659"/>
      <c r="BR10" s="659"/>
      <c r="BS10" s="660" t="s">
        <v>131</v>
      </c>
      <c r="BT10" s="660"/>
      <c r="BU10" s="660"/>
      <c r="BV10" s="660"/>
      <c r="BW10" s="660"/>
      <c r="BX10" s="660"/>
      <c r="BY10" s="660"/>
      <c r="BZ10" s="660"/>
      <c r="CA10" s="660"/>
      <c r="CB10" s="698"/>
      <c r="CD10" s="618" t="s">
        <v>251</v>
      </c>
      <c r="CE10" s="619"/>
      <c r="CF10" s="619"/>
      <c r="CG10" s="619"/>
      <c r="CH10" s="619"/>
      <c r="CI10" s="619"/>
      <c r="CJ10" s="619"/>
      <c r="CK10" s="619"/>
      <c r="CL10" s="619"/>
      <c r="CM10" s="619"/>
      <c r="CN10" s="619"/>
      <c r="CO10" s="619"/>
      <c r="CP10" s="619"/>
      <c r="CQ10" s="620"/>
      <c r="CR10" s="621">
        <v>32526</v>
      </c>
      <c r="CS10" s="622"/>
      <c r="CT10" s="622"/>
      <c r="CU10" s="622"/>
      <c r="CV10" s="622"/>
      <c r="CW10" s="622"/>
      <c r="CX10" s="622"/>
      <c r="CY10" s="623"/>
      <c r="CZ10" s="659">
        <v>0.1</v>
      </c>
      <c r="DA10" s="659"/>
      <c r="DB10" s="659"/>
      <c r="DC10" s="659"/>
      <c r="DD10" s="627">
        <v>19676</v>
      </c>
      <c r="DE10" s="622"/>
      <c r="DF10" s="622"/>
      <c r="DG10" s="622"/>
      <c r="DH10" s="622"/>
      <c r="DI10" s="622"/>
      <c r="DJ10" s="622"/>
      <c r="DK10" s="622"/>
      <c r="DL10" s="622"/>
      <c r="DM10" s="622"/>
      <c r="DN10" s="622"/>
      <c r="DO10" s="622"/>
      <c r="DP10" s="623"/>
      <c r="DQ10" s="627">
        <v>32526</v>
      </c>
      <c r="DR10" s="622"/>
      <c r="DS10" s="622"/>
      <c r="DT10" s="622"/>
      <c r="DU10" s="622"/>
      <c r="DV10" s="622"/>
      <c r="DW10" s="622"/>
      <c r="DX10" s="622"/>
      <c r="DY10" s="622"/>
      <c r="DZ10" s="622"/>
      <c r="EA10" s="622"/>
      <c r="EB10" s="622"/>
      <c r="EC10" s="658"/>
    </row>
    <row r="11" spans="2:143" ht="11.25" customHeight="1" x14ac:dyDescent="0.2">
      <c r="B11" s="618" t="s">
        <v>252</v>
      </c>
      <c r="C11" s="619"/>
      <c r="D11" s="619"/>
      <c r="E11" s="619"/>
      <c r="F11" s="619"/>
      <c r="G11" s="619"/>
      <c r="H11" s="619"/>
      <c r="I11" s="619"/>
      <c r="J11" s="619"/>
      <c r="K11" s="619"/>
      <c r="L11" s="619"/>
      <c r="M11" s="619"/>
      <c r="N11" s="619"/>
      <c r="O11" s="619"/>
      <c r="P11" s="619"/>
      <c r="Q11" s="620"/>
      <c r="R11" s="621">
        <v>1146992</v>
      </c>
      <c r="S11" s="622"/>
      <c r="T11" s="622"/>
      <c r="U11" s="622"/>
      <c r="V11" s="622"/>
      <c r="W11" s="622"/>
      <c r="X11" s="622"/>
      <c r="Y11" s="623"/>
      <c r="Z11" s="624">
        <v>3.6</v>
      </c>
      <c r="AA11" s="625"/>
      <c r="AB11" s="625"/>
      <c r="AC11" s="626"/>
      <c r="AD11" s="627">
        <v>1146992</v>
      </c>
      <c r="AE11" s="622"/>
      <c r="AF11" s="622"/>
      <c r="AG11" s="622"/>
      <c r="AH11" s="622"/>
      <c r="AI11" s="622"/>
      <c r="AJ11" s="622"/>
      <c r="AK11" s="623"/>
      <c r="AL11" s="624">
        <v>5.7</v>
      </c>
      <c r="AM11" s="625"/>
      <c r="AN11" s="625"/>
      <c r="AO11" s="661"/>
      <c r="AP11" s="618" t="s">
        <v>253</v>
      </c>
      <c r="AQ11" s="619"/>
      <c r="AR11" s="619"/>
      <c r="AS11" s="619"/>
      <c r="AT11" s="619"/>
      <c r="AU11" s="619"/>
      <c r="AV11" s="619"/>
      <c r="AW11" s="619"/>
      <c r="AX11" s="619"/>
      <c r="AY11" s="619"/>
      <c r="AZ11" s="619"/>
      <c r="BA11" s="619"/>
      <c r="BB11" s="619"/>
      <c r="BC11" s="619"/>
      <c r="BD11" s="619"/>
      <c r="BE11" s="619"/>
      <c r="BF11" s="620"/>
      <c r="BG11" s="621">
        <v>291179</v>
      </c>
      <c r="BH11" s="622"/>
      <c r="BI11" s="622"/>
      <c r="BJ11" s="622"/>
      <c r="BK11" s="622"/>
      <c r="BL11" s="622"/>
      <c r="BM11" s="622"/>
      <c r="BN11" s="623"/>
      <c r="BO11" s="659">
        <v>3.8</v>
      </c>
      <c r="BP11" s="659"/>
      <c r="BQ11" s="659"/>
      <c r="BR11" s="659"/>
      <c r="BS11" s="660" t="s">
        <v>180</v>
      </c>
      <c r="BT11" s="660"/>
      <c r="BU11" s="660"/>
      <c r="BV11" s="660"/>
      <c r="BW11" s="660"/>
      <c r="BX11" s="660"/>
      <c r="BY11" s="660"/>
      <c r="BZ11" s="660"/>
      <c r="CA11" s="660"/>
      <c r="CB11" s="698"/>
      <c r="CD11" s="618" t="s">
        <v>254</v>
      </c>
      <c r="CE11" s="619"/>
      <c r="CF11" s="619"/>
      <c r="CG11" s="619"/>
      <c r="CH11" s="619"/>
      <c r="CI11" s="619"/>
      <c r="CJ11" s="619"/>
      <c r="CK11" s="619"/>
      <c r="CL11" s="619"/>
      <c r="CM11" s="619"/>
      <c r="CN11" s="619"/>
      <c r="CO11" s="619"/>
      <c r="CP11" s="619"/>
      <c r="CQ11" s="620"/>
      <c r="CR11" s="621">
        <v>2827626</v>
      </c>
      <c r="CS11" s="622"/>
      <c r="CT11" s="622"/>
      <c r="CU11" s="622"/>
      <c r="CV11" s="622"/>
      <c r="CW11" s="622"/>
      <c r="CX11" s="622"/>
      <c r="CY11" s="623"/>
      <c r="CZ11" s="659">
        <v>9.1</v>
      </c>
      <c r="DA11" s="659"/>
      <c r="DB11" s="659"/>
      <c r="DC11" s="659"/>
      <c r="DD11" s="627">
        <v>504563</v>
      </c>
      <c r="DE11" s="622"/>
      <c r="DF11" s="622"/>
      <c r="DG11" s="622"/>
      <c r="DH11" s="622"/>
      <c r="DI11" s="622"/>
      <c r="DJ11" s="622"/>
      <c r="DK11" s="622"/>
      <c r="DL11" s="622"/>
      <c r="DM11" s="622"/>
      <c r="DN11" s="622"/>
      <c r="DO11" s="622"/>
      <c r="DP11" s="623"/>
      <c r="DQ11" s="627">
        <v>1653030</v>
      </c>
      <c r="DR11" s="622"/>
      <c r="DS11" s="622"/>
      <c r="DT11" s="622"/>
      <c r="DU11" s="622"/>
      <c r="DV11" s="622"/>
      <c r="DW11" s="622"/>
      <c r="DX11" s="622"/>
      <c r="DY11" s="622"/>
      <c r="DZ11" s="622"/>
      <c r="EA11" s="622"/>
      <c r="EB11" s="622"/>
      <c r="EC11" s="658"/>
    </row>
    <row r="12" spans="2:143" ht="11.25" customHeight="1" x14ac:dyDescent="0.2">
      <c r="B12" s="618" t="s">
        <v>255</v>
      </c>
      <c r="C12" s="619"/>
      <c r="D12" s="619"/>
      <c r="E12" s="619"/>
      <c r="F12" s="619"/>
      <c r="G12" s="619"/>
      <c r="H12" s="619"/>
      <c r="I12" s="619"/>
      <c r="J12" s="619"/>
      <c r="K12" s="619"/>
      <c r="L12" s="619"/>
      <c r="M12" s="619"/>
      <c r="N12" s="619"/>
      <c r="O12" s="619"/>
      <c r="P12" s="619"/>
      <c r="Q12" s="620"/>
      <c r="R12" s="621">
        <v>59285</v>
      </c>
      <c r="S12" s="622"/>
      <c r="T12" s="622"/>
      <c r="U12" s="622"/>
      <c r="V12" s="622"/>
      <c r="W12" s="622"/>
      <c r="X12" s="622"/>
      <c r="Y12" s="623"/>
      <c r="Z12" s="659">
        <v>0.2</v>
      </c>
      <c r="AA12" s="659"/>
      <c r="AB12" s="659"/>
      <c r="AC12" s="659"/>
      <c r="AD12" s="660">
        <v>59285</v>
      </c>
      <c r="AE12" s="660"/>
      <c r="AF12" s="660"/>
      <c r="AG12" s="660"/>
      <c r="AH12" s="660"/>
      <c r="AI12" s="660"/>
      <c r="AJ12" s="660"/>
      <c r="AK12" s="660"/>
      <c r="AL12" s="624">
        <v>0.3</v>
      </c>
      <c r="AM12" s="625"/>
      <c r="AN12" s="625"/>
      <c r="AO12" s="661"/>
      <c r="AP12" s="618" t="s">
        <v>256</v>
      </c>
      <c r="AQ12" s="619"/>
      <c r="AR12" s="619"/>
      <c r="AS12" s="619"/>
      <c r="AT12" s="619"/>
      <c r="AU12" s="619"/>
      <c r="AV12" s="619"/>
      <c r="AW12" s="619"/>
      <c r="AX12" s="619"/>
      <c r="AY12" s="619"/>
      <c r="AZ12" s="619"/>
      <c r="BA12" s="619"/>
      <c r="BB12" s="619"/>
      <c r="BC12" s="619"/>
      <c r="BD12" s="619"/>
      <c r="BE12" s="619"/>
      <c r="BF12" s="620"/>
      <c r="BG12" s="621">
        <v>4509773</v>
      </c>
      <c r="BH12" s="622"/>
      <c r="BI12" s="622"/>
      <c r="BJ12" s="622"/>
      <c r="BK12" s="622"/>
      <c r="BL12" s="622"/>
      <c r="BM12" s="622"/>
      <c r="BN12" s="623"/>
      <c r="BO12" s="659">
        <v>58.2</v>
      </c>
      <c r="BP12" s="659"/>
      <c r="BQ12" s="659"/>
      <c r="BR12" s="659"/>
      <c r="BS12" s="660" t="s">
        <v>239</v>
      </c>
      <c r="BT12" s="660"/>
      <c r="BU12" s="660"/>
      <c r="BV12" s="660"/>
      <c r="BW12" s="660"/>
      <c r="BX12" s="660"/>
      <c r="BY12" s="660"/>
      <c r="BZ12" s="660"/>
      <c r="CA12" s="660"/>
      <c r="CB12" s="698"/>
      <c r="CD12" s="618" t="s">
        <v>257</v>
      </c>
      <c r="CE12" s="619"/>
      <c r="CF12" s="619"/>
      <c r="CG12" s="619"/>
      <c r="CH12" s="619"/>
      <c r="CI12" s="619"/>
      <c r="CJ12" s="619"/>
      <c r="CK12" s="619"/>
      <c r="CL12" s="619"/>
      <c r="CM12" s="619"/>
      <c r="CN12" s="619"/>
      <c r="CO12" s="619"/>
      <c r="CP12" s="619"/>
      <c r="CQ12" s="620"/>
      <c r="CR12" s="621">
        <v>1128985</v>
      </c>
      <c r="CS12" s="622"/>
      <c r="CT12" s="622"/>
      <c r="CU12" s="622"/>
      <c r="CV12" s="622"/>
      <c r="CW12" s="622"/>
      <c r="CX12" s="622"/>
      <c r="CY12" s="623"/>
      <c r="CZ12" s="659">
        <v>3.6</v>
      </c>
      <c r="DA12" s="659"/>
      <c r="DB12" s="659"/>
      <c r="DC12" s="659"/>
      <c r="DD12" s="627">
        <v>63731</v>
      </c>
      <c r="DE12" s="622"/>
      <c r="DF12" s="622"/>
      <c r="DG12" s="622"/>
      <c r="DH12" s="622"/>
      <c r="DI12" s="622"/>
      <c r="DJ12" s="622"/>
      <c r="DK12" s="622"/>
      <c r="DL12" s="622"/>
      <c r="DM12" s="622"/>
      <c r="DN12" s="622"/>
      <c r="DO12" s="622"/>
      <c r="DP12" s="623"/>
      <c r="DQ12" s="627">
        <v>790432</v>
      </c>
      <c r="DR12" s="622"/>
      <c r="DS12" s="622"/>
      <c r="DT12" s="622"/>
      <c r="DU12" s="622"/>
      <c r="DV12" s="622"/>
      <c r="DW12" s="622"/>
      <c r="DX12" s="622"/>
      <c r="DY12" s="622"/>
      <c r="DZ12" s="622"/>
      <c r="EA12" s="622"/>
      <c r="EB12" s="622"/>
      <c r="EC12" s="658"/>
    </row>
    <row r="13" spans="2:143" ht="11.25" customHeight="1" x14ac:dyDescent="0.2">
      <c r="B13" s="618" t="s">
        <v>258</v>
      </c>
      <c r="C13" s="619"/>
      <c r="D13" s="619"/>
      <c r="E13" s="619"/>
      <c r="F13" s="619"/>
      <c r="G13" s="619"/>
      <c r="H13" s="619"/>
      <c r="I13" s="619"/>
      <c r="J13" s="619"/>
      <c r="K13" s="619"/>
      <c r="L13" s="619"/>
      <c r="M13" s="619"/>
      <c r="N13" s="619"/>
      <c r="O13" s="619"/>
      <c r="P13" s="619"/>
      <c r="Q13" s="620"/>
      <c r="R13" s="621" t="s">
        <v>180</v>
      </c>
      <c r="S13" s="622"/>
      <c r="T13" s="622"/>
      <c r="U13" s="622"/>
      <c r="V13" s="622"/>
      <c r="W13" s="622"/>
      <c r="X13" s="622"/>
      <c r="Y13" s="623"/>
      <c r="Z13" s="659" t="s">
        <v>239</v>
      </c>
      <c r="AA13" s="659"/>
      <c r="AB13" s="659"/>
      <c r="AC13" s="659"/>
      <c r="AD13" s="660" t="s">
        <v>180</v>
      </c>
      <c r="AE13" s="660"/>
      <c r="AF13" s="660"/>
      <c r="AG13" s="660"/>
      <c r="AH13" s="660"/>
      <c r="AI13" s="660"/>
      <c r="AJ13" s="660"/>
      <c r="AK13" s="660"/>
      <c r="AL13" s="624" t="s">
        <v>239</v>
      </c>
      <c r="AM13" s="625"/>
      <c r="AN13" s="625"/>
      <c r="AO13" s="661"/>
      <c r="AP13" s="618" t="s">
        <v>259</v>
      </c>
      <c r="AQ13" s="619"/>
      <c r="AR13" s="619"/>
      <c r="AS13" s="619"/>
      <c r="AT13" s="619"/>
      <c r="AU13" s="619"/>
      <c r="AV13" s="619"/>
      <c r="AW13" s="619"/>
      <c r="AX13" s="619"/>
      <c r="AY13" s="619"/>
      <c r="AZ13" s="619"/>
      <c r="BA13" s="619"/>
      <c r="BB13" s="619"/>
      <c r="BC13" s="619"/>
      <c r="BD13" s="619"/>
      <c r="BE13" s="619"/>
      <c r="BF13" s="620"/>
      <c r="BG13" s="621">
        <v>4423957</v>
      </c>
      <c r="BH13" s="622"/>
      <c r="BI13" s="622"/>
      <c r="BJ13" s="622"/>
      <c r="BK13" s="622"/>
      <c r="BL13" s="622"/>
      <c r="BM13" s="622"/>
      <c r="BN13" s="623"/>
      <c r="BO13" s="659">
        <v>57.1</v>
      </c>
      <c r="BP13" s="659"/>
      <c r="BQ13" s="659"/>
      <c r="BR13" s="659"/>
      <c r="BS13" s="660" t="s">
        <v>131</v>
      </c>
      <c r="BT13" s="660"/>
      <c r="BU13" s="660"/>
      <c r="BV13" s="660"/>
      <c r="BW13" s="660"/>
      <c r="BX13" s="660"/>
      <c r="BY13" s="660"/>
      <c r="BZ13" s="660"/>
      <c r="CA13" s="660"/>
      <c r="CB13" s="698"/>
      <c r="CD13" s="618" t="s">
        <v>260</v>
      </c>
      <c r="CE13" s="619"/>
      <c r="CF13" s="619"/>
      <c r="CG13" s="619"/>
      <c r="CH13" s="619"/>
      <c r="CI13" s="619"/>
      <c r="CJ13" s="619"/>
      <c r="CK13" s="619"/>
      <c r="CL13" s="619"/>
      <c r="CM13" s="619"/>
      <c r="CN13" s="619"/>
      <c r="CO13" s="619"/>
      <c r="CP13" s="619"/>
      <c r="CQ13" s="620"/>
      <c r="CR13" s="621">
        <v>3206710</v>
      </c>
      <c r="CS13" s="622"/>
      <c r="CT13" s="622"/>
      <c r="CU13" s="622"/>
      <c r="CV13" s="622"/>
      <c r="CW13" s="622"/>
      <c r="CX13" s="622"/>
      <c r="CY13" s="623"/>
      <c r="CZ13" s="659">
        <v>10.3</v>
      </c>
      <c r="DA13" s="659"/>
      <c r="DB13" s="659"/>
      <c r="DC13" s="659"/>
      <c r="DD13" s="627">
        <v>665696</v>
      </c>
      <c r="DE13" s="622"/>
      <c r="DF13" s="622"/>
      <c r="DG13" s="622"/>
      <c r="DH13" s="622"/>
      <c r="DI13" s="622"/>
      <c r="DJ13" s="622"/>
      <c r="DK13" s="622"/>
      <c r="DL13" s="622"/>
      <c r="DM13" s="622"/>
      <c r="DN13" s="622"/>
      <c r="DO13" s="622"/>
      <c r="DP13" s="623"/>
      <c r="DQ13" s="627">
        <v>2379390</v>
      </c>
      <c r="DR13" s="622"/>
      <c r="DS13" s="622"/>
      <c r="DT13" s="622"/>
      <c r="DU13" s="622"/>
      <c r="DV13" s="622"/>
      <c r="DW13" s="622"/>
      <c r="DX13" s="622"/>
      <c r="DY13" s="622"/>
      <c r="DZ13" s="622"/>
      <c r="EA13" s="622"/>
      <c r="EB13" s="622"/>
      <c r="EC13" s="658"/>
    </row>
    <row r="14" spans="2:143" ht="11.25" customHeight="1" x14ac:dyDescent="0.2">
      <c r="B14" s="618" t="s">
        <v>261</v>
      </c>
      <c r="C14" s="619"/>
      <c r="D14" s="619"/>
      <c r="E14" s="619"/>
      <c r="F14" s="619"/>
      <c r="G14" s="619"/>
      <c r="H14" s="619"/>
      <c r="I14" s="619"/>
      <c r="J14" s="619"/>
      <c r="K14" s="619"/>
      <c r="L14" s="619"/>
      <c r="M14" s="619"/>
      <c r="N14" s="619"/>
      <c r="O14" s="619"/>
      <c r="P14" s="619"/>
      <c r="Q14" s="620"/>
      <c r="R14" s="621">
        <v>648</v>
      </c>
      <c r="S14" s="622"/>
      <c r="T14" s="622"/>
      <c r="U14" s="622"/>
      <c r="V14" s="622"/>
      <c r="W14" s="622"/>
      <c r="X14" s="622"/>
      <c r="Y14" s="623"/>
      <c r="Z14" s="659">
        <v>0</v>
      </c>
      <c r="AA14" s="659"/>
      <c r="AB14" s="659"/>
      <c r="AC14" s="659"/>
      <c r="AD14" s="660">
        <v>648</v>
      </c>
      <c r="AE14" s="660"/>
      <c r="AF14" s="660"/>
      <c r="AG14" s="660"/>
      <c r="AH14" s="660"/>
      <c r="AI14" s="660"/>
      <c r="AJ14" s="660"/>
      <c r="AK14" s="660"/>
      <c r="AL14" s="624">
        <v>0</v>
      </c>
      <c r="AM14" s="625"/>
      <c r="AN14" s="625"/>
      <c r="AO14" s="661"/>
      <c r="AP14" s="618" t="s">
        <v>262</v>
      </c>
      <c r="AQ14" s="619"/>
      <c r="AR14" s="619"/>
      <c r="AS14" s="619"/>
      <c r="AT14" s="619"/>
      <c r="AU14" s="619"/>
      <c r="AV14" s="619"/>
      <c r="AW14" s="619"/>
      <c r="AX14" s="619"/>
      <c r="AY14" s="619"/>
      <c r="AZ14" s="619"/>
      <c r="BA14" s="619"/>
      <c r="BB14" s="619"/>
      <c r="BC14" s="619"/>
      <c r="BD14" s="619"/>
      <c r="BE14" s="619"/>
      <c r="BF14" s="620"/>
      <c r="BG14" s="621">
        <v>220372</v>
      </c>
      <c r="BH14" s="622"/>
      <c r="BI14" s="622"/>
      <c r="BJ14" s="622"/>
      <c r="BK14" s="622"/>
      <c r="BL14" s="622"/>
      <c r="BM14" s="622"/>
      <c r="BN14" s="623"/>
      <c r="BO14" s="659">
        <v>2.8</v>
      </c>
      <c r="BP14" s="659"/>
      <c r="BQ14" s="659"/>
      <c r="BR14" s="659"/>
      <c r="BS14" s="660" t="s">
        <v>131</v>
      </c>
      <c r="BT14" s="660"/>
      <c r="BU14" s="660"/>
      <c r="BV14" s="660"/>
      <c r="BW14" s="660"/>
      <c r="BX14" s="660"/>
      <c r="BY14" s="660"/>
      <c r="BZ14" s="660"/>
      <c r="CA14" s="660"/>
      <c r="CB14" s="698"/>
      <c r="CD14" s="618" t="s">
        <v>263</v>
      </c>
      <c r="CE14" s="619"/>
      <c r="CF14" s="619"/>
      <c r="CG14" s="619"/>
      <c r="CH14" s="619"/>
      <c r="CI14" s="619"/>
      <c r="CJ14" s="619"/>
      <c r="CK14" s="619"/>
      <c r="CL14" s="619"/>
      <c r="CM14" s="619"/>
      <c r="CN14" s="619"/>
      <c r="CO14" s="619"/>
      <c r="CP14" s="619"/>
      <c r="CQ14" s="620"/>
      <c r="CR14" s="621">
        <v>1170088</v>
      </c>
      <c r="CS14" s="622"/>
      <c r="CT14" s="622"/>
      <c r="CU14" s="622"/>
      <c r="CV14" s="622"/>
      <c r="CW14" s="622"/>
      <c r="CX14" s="622"/>
      <c r="CY14" s="623"/>
      <c r="CZ14" s="659">
        <v>3.8</v>
      </c>
      <c r="DA14" s="659"/>
      <c r="DB14" s="659"/>
      <c r="DC14" s="659"/>
      <c r="DD14" s="627">
        <v>129265</v>
      </c>
      <c r="DE14" s="622"/>
      <c r="DF14" s="622"/>
      <c r="DG14" s="622"/>
      <c r="DH14" s="622"/>
      <c r="DI14" s="622"/>
      <c r="DJ14" s="622"/>
      <c r="DK14" s="622"/>
      <c r="DL14" s="622"/>
      <c r="DM14" s="622"/>
      <c r="DN14" s="622"/>
      <c r="DO14" s="622"/>
      <c r="DP14" s="623"/>
      <c r="DQ14" s="627">
        <v>997260</v>
      </c>
      <c r="DR14" s="622"/>
      <c r="DS14" s="622"/>
      <c r="DT14" s="622"/>
      <c r="DU14" s="622"/>
      <c r="DV14" s="622"/>
      <c r="DW14" s="622"/>
      <c r="DX14" s="622"/>
      <c r="DY14" s="622"/>
      <c r="DZ14" s="622"/>
      <c r="EA14" s="622"/>
      <c r="EB14" s="622"/>
      <c r="EC14" s="658"/>
    </row>
    <row r="15" spans="2:143" ht="11.25" customHeight="1" x14ac:dyDescent="0.2">
      <c r="B15" s="618" t="s">
        <v>264</v>
      </c>
      <c r="C15" s="619"/>
      <c r="D15" s="619"/>
      <c r="E15" s="619"/>
      <c r="F15" s="619"/>
      <c r="G15" s="619"/>
      <c r="H15" s="619"/>
      <c r="I15" s="619"/>
      <c r="J15" s="619"/>
      <c r="K15" s="619"/>
      <c r="L15" s="619"/>
      <c r="M15" s="619"/>
      <c r="N15" s="619"/>
      <c r="O15" s="619"/>
      <c r="P15" s="619"/>
      <c r="Q15" s="620"/>
      <c r="R15" s="621" t="s">
        <v>180</v>
      </c>
      <c r="S15" s="622"/>
      <c r="T15" s="622"/>
      <c r="U15" s="622"/>
      <c r="V15" s="622"/>
      <c r="W15" s="622"/>
      <c r="X15" s="622"/>
      <c r="Y15" s="623"/>
      <c r="Z15" s="659" t="s">
        <v>180</v>
      </c>
      <c r="AA15" s="659"/>
      <c r="AB15" s="659"/>
      <c r="AC15" s="659"/>
      <c r="AD15" s="660" t="s">
        <v>239</v>
      </c>
      <c r="AE15" s="660"/>
      <c r="AF15" s="660"/>
      <c r="AG15" s="660"/>
      <c r="AH15" s="660"/>
      <c r="AI15" s="660"/>
      <c r="AJ15" s="660"/>
      <c r="AK15" s="660"/>
      <c r="AL15" s="624" t="s">
        <v>131</v>
      </c>
      <c r="AM15" s="625"/>
      <c r="AN15" s="625"/>
      <c r="AO15" s="661"/>
      <c r="AP15" s="618" t="s">
        <v>265</v>
      </c>
      <c r="AQ15" s="619"/>
      <c r="AR15" s="619"/>
      <c r="AS15" s="619"/>
      <c r="AT15" s="619"/>
      <c r="AU15" s="619"/>
      <c r="AV15" s="619"/>
      <c r="AW15" s="619"/>
      <c r="AX15" s="619"/>
      <c r="AY15" s="619"/>
      <c r="AZ15" s="619"/>
      <c r="BA15" s="619"/>
      <c r="BB15" s="619"/>
      <c r="BC15" s="619"/>
      <c r="BD15" s="619"/>
      <c r="BE15" s="619"/>
      <c r="BF15" s="620"/>
      <c r="BG15" s="621">
        <v>279326</v>
      </c>
      <c r="BH15" s="622"/>
      <c r="BI15" s="622"/>
      <c r="BJ15" s="622"/>
      <c r="BK15" s="622"/>
      <c r="BL15" s="622"/>
      <c r="BM15" s="622"/>
      <c r="BN15" s="623"/>
      <c r="BO15" s="659">
        <v>3.6</v>
      </c>
      <c r="BP15" s="659"/>
      <c r="BQ15" s="659"/>
      <c r="BR15" s="659"/>
      <c r="BS15" s="660" t="s">
        <v>131</v>
      </c>
      <c r="BT15" s="660"/>
      <c r="BU15" s="660"/>
      <c r="BV15" s="660"/>
      <c r="BW15" s="660"/>
      <c r="BX15" s="660"/>
      <c r="BY15" s="660"/>
      <c r="BZ15" s="660"/>
      <c r="CA15" s="660"/>
      <c r="CB15" s="698"/>
      <c r="CD15" s="618" t="s">
        <v>266</v>
      </c>
      <c r="CE15" s="619"/>
      <c r="CF15" s="619"/>
      <c r="CG15" s="619"/>
      <c r="CH15" s="619"/>
      <c r="CI15" s="619"/>
      <c r="CJ15" s="619"/>
      <c r="CK15" s="619"/>
      <c r="CL15" s="619"/>
      <c r="CM15" s="619"/>
      <c r="CN15" s="619"/>
      <c r="CO15" s="619"/>
      <c r="CP15" s="619"/>
      <c r="CQ15" s="620"/>
      <c r="CR15" s="621">
        <v>3551729</v>
      </c>
      <c r="CS15" s="622"/>
      <c r="CT15" s="622"/>
      <c r="CU15" s="622"/>
      <c r="CV15" s="622"/>
      <c r="CW15" s="622"/>
      <c r="CX15" s="622"/>
      <c r="CY15" s="623"/>
      <c r="CZ15" s="659">
        <v>11.4</v>
      </c>
      <c r="DA15" s="659"/>
      <c r="DB15" s="659"/>
      <c r="DC15" s="659"/>
      <c r="DD15" s="627">
        <v>442774</v>
      </c>
      <c r="DE15" s="622"/>
      <c r="DF15" s="622"/>
      <c r="DG15" s="622"/>
      <c r="DH15" s="622"/>
      <c r="DI15" s="622"/>
      <c r="DJ15" s="622"/>
      <c r="DK15" s="622"/>
      <c r="DL15" s="622"/>
      <c r="DM15" s="622"/>
      <c r="DN15" s="622"/>
      <c r="DO15" s="622"/>
      <c r="DP15" s="623"/>
      <c r="DQ15" s="627">
        <v>2653746</v>
      </c>
      <c r="DR15" s="622"/>
      <c r="DS15" s="622"/>
      <c r="DT15" s="622"/>
      <c r="DU15" s="622"/>
      <c r="DV15" s="622"/>
      <c r="DW15" s="622"/>
      <c r="DX15" s="622"/>
      <c r="DY15" s="622"/>
      <c r="DZ15" s="622"/>
      <c r="EA15" s="622"/>
      <c r="EB15" s="622"/>
      <c r="EC15" s="658"/>
    </row>
    <row r="16" spans="2:143" ht="11.25" customHeight="1" x14ac:dyDescent="0.2">
      <c r="B16" s="618" t="s">
        <v>267</v>
      </c>
      <c r="C16" s="619"/>
      <c r="D16" s="619"/>
      <c r="E16" s="619"/>
      <c r="F16" s="619"/>
      <c r="G16" s="619"/>
      <c r="H16" s="619"/>
      <c r="I16" s="619"/>
      <c r="J16" s="619"/>
      <c r="K16" s="619"/>
      <c r="L16" s="619"/>
      <c r="M16" s="619"/>
      <c r="N16" s="619"/>
      <c r="O16" s="619"/>
      <c r="P16" s="619"/>
      <c r="Q16" s="620"/>
      <c r="R16" s="621">
        <v>35214</v>
      </c>
      <c r="S16" s="622"/>
      <c r="T16" s="622"/>
      <c r="U16" s="622"/>
      <c r="V16" s="622"/>
      <c r="W16" s="622"/>
      <c r="X16" s="622"/>
      <c r="Y16" s="623"/>
      <c r="Z16" s="659">
        <v>0.1</v>
      </c>
      <c r="AA16" s="659"/>
      <c r="AB16" s="659"/>
      <c r="AC16" s="659"/>
      <c r="AD16" s="660">
        <v>35214</v>
      </c>
      <c r="AE16" s="660"/>
      <c r="AF16" s="660"/>
      <c r="AG16" s="660"/>
      <c r="AH16" s="660"/>
      <c r="AI16" s="660"/>
      <c r="AJ16" s="660"/>
      <c r="AK16" s="660"/>
      <c r="AL16" s="624">
        <v>0.2</v>
      </c>
      <c r="AM16" s="625"/>
      <c r="AN16" s="625"/>
      <c r="AO16" s="661"/>
      <c r="AP16" s="618" t="s">
        <v>268</v>
      </c>
      <c r="AQ16" s="619"/>
      <c r="AR16" s="619"/>
      <c r="AS16" s="619"/>
      <c r="AT16" s="619"/>
      <c r="AU16" s="619"/>
      <c r="AV16" s="619"/>
      <c r="AW16" s="619"/>
      <c r="AX16" s="619"/>
      <c r="AY16" s="619"/>
      <c r="AZ16" s="619"/>
      <c r="BA16" s="619"/>
      <c r="BB16" s="619"/>
      <c r="BC16" s="619"/>
      <c r="BD16" s="619"/>
      <c r="BE16" s="619"/>
      <c r="BF16" s="620"/>
      <c r="BG16" s="621" t="s">
        <v>180</v>
      </c>
      <c r="BH16" s="622"/>
      <c r="BI16" s="622"/>
      <c r="BJ16" s="622"/>
      <c r="BK16" s="622"/>
      <c r="BL16" s="622"/>
      <c r="BM16" s="622"/>
      <c r="BN16" s="623"/>
      <c r="BO16" s="659" t="s">
        <v>239</v>
      </c>
      <c r="BP16" s="659"/>
      <c r="BQ16" s="659"/>
      <c r="BR16" s="659"/>
      <c r="BS16" s="660" t="s">
        <v>131</v>
      </c>
      <c r="BT16" s="660"/>
      <c r="BU16" s="660"/>
      <c r="BV16" s="660"/>
      <c r="BW16" s="660"/>
      <c r="BX16" s="660"/>
      <c r="BY16" s="660"/>
      <c r="BZ16" s="660"/>
      <c r="CA16" s="660"/>
      <c r="CB16" s="698"/>
      <c r="CD16" s="618" t="s">
        <v>269</v>
      </c>
      <c r="CE16" s="619"/>
      <c r="CF16" s="619"/>
      <c r="CG16" s="619"/>
      <c r="CH16" s="619"/>
      <c r="CI16" s="619"/>
      <c r="CJ16" s="619"/>
      <c r="CK16" s="619"/>
      <c r="CL16" s="619"/>
      <c r="CM16" s="619"/>
      <c r="CN16" s="619"/>
      <c r="CO16" s="619"/>
      <c r="CP16" s="619"/>
      <c r="CQ16" s="620"/>
      <c r="CR16" s="621">
        <v>43498</v>
      </c>
      <c r="CS16" s="622"/>
      <c r="CT16" s="622"/>
      <c r="CU16" s="622"/>
      <c r="CV16" s="622"/>
      <c r="CW16" s="622"/>
      <c r="CX16" s="622"/>
      <c r="CY16" s="623"/>
      <c r="CZ16" s="659">
        <v>0.1</v>
      </c>
      <c r="DA16" s="659"/>
      <c r="DB16" s="659"/>
      <c r="DC16" s="659"/>
      <c r="DD16" s="627" t="s">
        <v>180</v>
      </c>
      <c r="DE16" s="622"/>
      <c r="DF16" s="622"/>
      <c r="DG16" s="622"/>
      <c r="DH16" s="622"/>
      <c r="DI16" s="622"/>
      <c r="DJ16" s="622"/>
      <c r="DK16" s="622"/>
      <c r="DL16" s="622"/>
      <c r="DM16" s="622"/>
      <c r="DN16" s="622"/>
      <c r="DO16" s="622"/>
      <c r="DP16" s="623"/>
      <c r="DQ16" s="627">
        <v>28743</v>
      </c>
      <c r="DR16" s="622"/>
      <c r="DS16" s="622"/>
      <c r="DT16" s="622"/>
      <c r="DU16" s="622"/>
      <c r="DV16" s="622"/>
      <c r="DW16" s="622"/>
      <c r="DX16" s="622"/>
      <c r="DY16" s="622"/>
      <c r="DZ16" s="622"/>
      <c r="EA16" s="622"/>
      <c r="EB16" s="622"/>
      <c r="EC16" s="658"/>
    </row>
    <row r="17" spans="2:133" ht="11.25" customHeight="1" x14ac:dyDescent="0.2">
      <c r="B17" s="618" t="s">
        <v>270</v>
      </c>
      <c r="C17" s="619"/>
      <c r="D17" s="619"/>
      <c r="E17" s="619"/>
      <c r="F17" s="619"/>
      <c r="G17" s="619"/>
      <c r="H17" s="619"/>
      <c r="I17" s="619"/>
      <c r="J17" s="619"/>
      <c r="K17" s="619"/>
      <c r="L17" s="619"/>
      <c r="M17" s="619"/>
      <c r="N17" s="619"/>
      <c r="O17" s="619"/>
      <c r="P17" s="619"/>
      <c r="Q17" s="620"/>
      <c r="R17" s="621">
        <v>115085</v>
      </c>
      <c r="S17" s="622"/>
      <c r="T17" s="622"/>
      <c r="U17" s="622"/>
      <c r="V17" s="622"/>
      <c r="W17" s="622"/>
      <c r="X17" s="622"/>
      <c r="Y17" s="623"/>
      <c r="Z17" s="659">
        <v>0.4</v>
      </c>
      <c r="AA17" s="659"/>
      <c r="AB17" s="659"/>
      <c r="AC17" s="659"/>
      <c r="AD17" s="660">
        <v>115085</v>
      </c>
      <c r="AE17" s="660"/>
      <c r="AF17" s="660"/>
      <c r="AG17" s="660"/>
      <c r="AH17" s="660"/>
      <c r="AI17" s="660"/>
      <c r="AJ17" s="660"/>
      <c r="AK17" s="660"/>
      <c r="AL17" s="624">
        <v>0.6</v>
      </c>
      <c r="AM17" s="625"/>
      <c r="AN17" s="625"/>
      <c r="AO17" s="661"/>
      <c r="AP17" s="618" t="s">
        <v>271</v>
      </c>
      <c r="AQ17" s="619"/>
      <c r="AR17" s="619"/>
      <c r="AS17" s="619"/>
      <c r="AT17" s="619"/>
      <c r="AU17" s="619"/>
      <c r="AV17" s="619"/>
      <c r="AW17" s="619"/>
      <c r="AX17" s="619"/>
      <c r="AY17" s="619"/>
      <c r="AZ17" s="619"/>
      <c r="BA17" s="619"/>
      <c r="BB17" s="619"/>
      <c r="BC17" s="619"/>
      <c r="BD17" s="619"/>
      <c r="BE17" s="619"/>
      <c r="BF17" s="620"/>
      <c r="BG17" s="621" t="s">
        <v>180</v>
      </c>
      <c r="BH17" s="622"/>
      <c r="BI17" s="622"/>
      <c r="BJ17" s="622"/>
      <c r="BK17" s="622"/>
      <c r="BL17" s="622"/>
      <c r="BM17" s="622"/>
      <c r="BN17" s="623"/>
      <c r="BO17" s="659" t="s">
        <v>180</v>
      </c>
      <c r="BP17" s="659"/>
      <c r="BQ17" s="659"/>
      <c r="BR17" s="659"/>
      <c r="BS17" s="660" t="s">
        <v>180</v>
      </c>
      <c r="BT17" s="660"/>
      <c r="BU17" s="660"/>
      <c r="BV17" s="660"/>
      <c r="BW17" s="660"/>
      <c r="BX17" s="660"/>
      <c r="BY17" s="660"/>
      <c r="BZ17" s="660"/>
      <c r="CA17" s="660"/>
      <c r="CB17" s="698"/>
      <c r="CD17" s="618" t="s">
        <v>272</v>
      </c>
      <c r="CE17" s="619"/>
      <c r="CF17" s="619"/>
      <c r="CG17" s="619"/>
      <c r="CH17" s="619"/>
      <c r="CI17" s="619"/>
      <c r="CJ17" s="619"/>
      <c r="CK17" s="619"/>
      <c r="CL17" s="619"/>
      <c r="CM17" s="619"/>
      <c r="CN17" s="619"/>
      <c r="CO17" s="619"/>
      <c r="CP17" s="619"/>
      <c r="CQ17" s="620"/>
      <c r="CR17" s="621">
        <v>2819314</v>
      </c>
      <c r="CS17" s="622"/>
      <c r="CT17" s="622"/>
      <c r="CU17" s="622"/>
      <c r="CV17" s="622"/>
      <c r="CW17" s="622"/>
      <c r="CX17" s="622"/>
      <c r="CY17" s="623"/>
      <c r="CZ17" s="659">
        <v>9.1</v>
      </c>
      <c r="DA17" s="659"/>
      <c r="DB17" s="659"/>
      <c r="DC17" s="659"/>
      <c r="DD17" s="627" t="s">
        <v>180</v>
      </c>
      <c r="DE17" s="622"/>
      <c r="DF17" s="622"/>
      <c r="DG17" s="622"/>
      <c r="DH17" s="622"/>
      <c r="DI17" s="622"/>
      <c r="DJ17" s="622"/>
      <c r="DK17" s="622"/>
      <c r="DL17" s="622"/>
      <c r="DM17" s="622"/>
      <c r="DN17" s="622"/>
      <c r="DO17" s="622"/>
      <c r="DP17" s="623"/>
      <c r="DQ17" s="627">
        <v>2699308</v>
      </c>
      <c r="DR17" s="622"/>
      <c r="DS17" s="622"/>
      <c r="DT17" s="622"/>
      <c r="DU17" s="622"/>
      <c r="DV17" s="622"/>
      <c r="DW17" s="622"/>
      <c r="DX17" s="622"/>
      <c r="DY17" s="622"/>
      <c r="DZ17" s="622"/>
      <c r="EA17" s="622"/>
      <c r="EB17" s="622"/>
      <c r="EC17" s="658"/>
    </row>
    <row r="18" spans="2:133" ht="11.25" customHeight="1" x14ac:dyDescent="0.2">
      <c r="B18" s="618" t="s">
        <v>273</v>
      </c>
      <c r="C18" s="619"/>
      <c r="D18" s="619"/>
      <c r="E18" s="619"/>
      <c r="F18" s="619"/>
      <c r="G18" s="619"/>
      <c r="H18" s="619"/>
      <c r="I18" s="619"/>
      <c r="J18" s="619"/>
      <c r="K18" s="619"/>
      <c r="L18" s="619"/>
      <c r="M18" s="619"/>
      <c r="N18" s="619"/>
      <c r="O18" s="619"/>
      <c r="P18" s="619"/>
      <c r="Q18" s="620"/>
      <c r="R18" s="621">
        <v>27244</v>
      </c>
      <c r="S18" s="622"/>
      <c r="T18" s="622"/>
      <c r="U18" s="622"/>
      <c r="V18" s="622"/>
      <c r="W18" s="622"/>
      <c r="X18" s="622"/>
      <c r="Y18" s="623"/>
      <c r="Z18" s="659">
        <v>0.1</v>
      </c>
      <c r="AA18" s="659"/>
      <c r="AB18" s="659"/>
      <c r="AC18" s="659"/>
      <c r="AD18" s="660">
        <v>27244</v>
      </c>
      <c r="AE18" s="660"/>
      <c r="AF18" s="660"/>
      <c r="AG18" s="660"/>
      <c r="AH18" s="660"/>
      <c r="AI18" s="660"/>
      <c r="AJ18" s="660"/>
      <c r="AK18" s="660"/>
      <c r="AL18" s="624">
        <v>0.1</v>
      </c>
      <c r="AM18" s="625"/>
      <c r="AN18" s="625"/>
      <c r="AO18" s="661"/>
      <c r="AP18" s="618" t="s">
        <v>274</v>
      </c>
      <c r="AQ18" s="619"/>
      <c r="AR18" s="619"/>
      <c r="AS18" s="619"/>
      <c r="AT18" s="619"/>
      <c r="AU18" s="619"/>
      <c r="AV18" s="619"/>
      <c r="AW18" s="619"/>
      <c r="AX18" s="619"/>
      <c r="AY18" s="619"/>
      <c r="AZ18" s="619"/>
      <c r="BA18" s="619"/>
      <c r="BB18" s="619"/>
      <c r="BC18" s="619"/>
      <c r="BD18" s="619"/>
      <c r="BE18" s="619"/>
      <c r="BF18" s="620"/>
      <c r="BG18" s="621" t="s">
        <v>239</v>
      </c>
      <c r="BH18" s="622"/>
      <c r="BI18" s="622"/>
      <c r="BJ18" s="622"/>
      <c r="BK18" s="622"/>
      <c r="BL18" s="622"/>
      <c r="BM18" s="622"/>
      <c r="BN18" s="623"/>
      <c r="BO18" s="659" t="s">
        <v>239</v>
      </c>
      <c r="BP18" s="659"/>
      <c r="BQ18" s="659"/>
      <c r="BR18" s="659"/>
      <c r="BS18" s="660" t="s">
        <v>239</v>
      </c>
      <c r="BT18" s="660"/>
      <c r="BU18" s="660"/>
      <c r="BV18" s="660"/>
      <c r="BW18" s="660"/>
      <c r="BX18" s="660"/>
      <c r="BY18" s="660"/>
      <c r="BZ18" s="660"/>
      <c r="CA18" s="660"/>
      <c r="CB18" s="698"/>
      <c r="CD18" s="618" t="s">
        <v>275</v>
      </c>
      <c r="CE18" s="619"/>
      <c r="CF18" s="619"/>
      <c r="CG18" s="619"/>
      <c r="CH18" s="619"/>
      <c r="CI18" s="619"/>
      <c r="CJ18" s="619"/>
      <c r="CK18" s="619"/>
      <c r="CL18" s="619"/>
      <c r="CM18" s="619"/>
      <c r="CN18" s="619"/>
      <c r="CO18" s="619"/>
      <c r="CP18" s="619"/>
      <c r="CQ18" s="620"/>
      <c r="CR18" s="621" t="s">
        <v>239</v>
      </c>
      <c r="CS18" s="622"/>
      <c r="CT18" s="622"/>
      <c r="CU18" s="622"/>
      <c r="CV18" s="622"/>
      <c r="CW18" s="622"/>
      <c r="CX18" s="622"/>
      <c r="CY18" s="623"/>
      <c r="CZ18" s="659" t="s">
        <v>239</v>
      </c>
      <c r="DA18" s="659"/>
      <c r="DB18" s="659"/>
      <c r="DC18" s="659"/>
      <c r="DD18" s="627" t="s">
        <v>239</v>
      </c>
      <c r="DE18" s="622"/>
      <c r="DF18" s="622"/>
      <c r="DG18" s="622"/>
      <c r="DH18" s="622"/>
      <c r="DI18" s="622"/>
      <c r="DJ18" s="622"/>
      <c r="DK18" s="622"/>
      <c r="DL18" s="622"/>
      <c r="DM18" s="622"/>
      <c r="DN18" s="622"/>
      <c r="DO18" s="622"/>
      <c r="DP18" s="623"/>
      <c r="DQ18" s="627" t="s">
        <v>131</v>
      </c>
      <c r="DR18" s="622"/>
      <c r="DS18" s="622"/>
      <c r="DT18" s="622"/>
      <c r="DU18" s="622"/>
      <c r="DV18" s="622"/>
      <c r="DW18" s="622"/>
      <c r="DX18" s="622"/>
      <c r="DY18" s="622"/>
      <c r="DZ18" s="622"/>
      <c r="EA18" s="622"/>
      <c r="EB18" s="622"/>
      <c r="EC18" s="658"/>
    </row>
    <row r="19" spans="2:133" ht="11.25" customHeight="1" x14ac:dyDescent="0.2">
      <c r="B19" s="618" t="s">
        <v>276</v>
      </c>
      <c r="C19" s="619"/>
      <c r="D19" s="619"/>
      <c r="E19" s="619"/>
      <c r="F19" s="619"/>
      <c r="G19" s="619"/>
      <c r="H19" s="619"/>
      <c r="I19" s="619"/>
      <c r="J19" s="619"/>
      <c r="K19" s="619"/>
      <c r="L19" s="619"/>
      <c r="M19" s="619"/>
      <c r="N19" s="619"/>
      <c r="O19" s="619"/>
      <c r="P19" s="619"/>
      <c r="Q19" s="620"/>
      <c r="R19" s="621">
        <v>25569</v>
      </c>
      <c r="S19" s="622"/>
      <c r="T19" s="622"/>
      <c r="U19" s="622"/>
      <c r="V19" s="622"/>
      <c r="W19" s="622"/>
      <c r="X19" s="622"/>
      <c r="Y19" s="623"/>
      <c r="Z19" s="659">
        <v>0.1</v>
      </c>
      <c r="AA19" s="659"/>
      <c r="AB19" s="659"/>
      <c r="AC19" s="659"/>
      <c r="AD19" s="660">
        <v>25569</v>
      </c>
      <c r="AE19" s="660"/>
      <c r="AF19" s="660"/>
      <c r="AG19" s="660"/>
      <c r="AH19" s="660"/>
      <c r="AI19" s="660"/>
      <c r="AJ19" s="660"/>
      <c r="AK19" s="660"/>
      <c r="AL19" s="624">
        <v>0.1</v>
      </c>
      <c r="AM19" s="625"/>
      <c r="AN19" s="625"/>
      <c r="AO19" s="661"/>
      <c r="AP19" s="618" t="s">
        <v>277</v>
      </c>
      <c r="AQ19" s="619"/>
      <c r="AR19" s="619"/>
      <c r="AS19" s="619"/>
      <c r="AT19" s="619"/>
      <c r="AU19" s="619"/>
      <c r="AV19" s="619"/>
      <c r="AW19" s="619"/>
      <c r="AX19" s="619"/>
      <c r="AY19" s="619"/>
      <c r="AZ19" s="619"/>
      <c r="BA19" s="619"/>
      <c r="BB19" s="619"/>
      <c r="BC19" s="619"/>
      <c r="BD19" s="619"/>
      <c r="BE19" s="619"/>
      <c r="BF19" s="620"/>
      <c r="BG19" s="621">
        <v>81279</v>
      </c>
      <c r="BH19" s="622"/>
      <c r="BI19" s="622"/>
      <c r="BJ19" s="622"/>
      <c r="BK19" s="622"/>
      <c r="BL19" s="622"/>
      <c r="BM19" s="622"/>
      <c r="BN19" s="623"/>
      <c r="BO19" s="659">
        <v>1</v>
      </c>
      <c r="BP19" s="659"/>
      <c r="BQ19" s="659"/>
      <c r="BR19" s="659"/>
      <c r="BS19" s="660" t="s">
        <v>239</v>
      </c>
      <c r="BT19" s="660"/>
      <c r="BU19" s="660"/>
      <c r="BV19" s="660"/>
      <c r="BW19" s="660"/>
      <c r="BX19" s="660"/>
      <c r="BY19" s="660"/>
      <c r="BZ19" s="660"/>
      <c r="CA19" s="660"/>
      <c r="CB19" s="698"/>
      <c r="CD19" s="618" t="s">
        <v>278</v>
      </c>
      <c r="CE19" s="619"/>
      <c r="CF19" s="619"/>
      <c r="CG19" s="619"/>
      <c r="CH19" s="619"/>
      <c r="CI19" s="619"/>
      <c r="CJ19" s="619"/>
      <c r="CK19" s="619"/>
      <c r="CL19" s="619"/>
      <c r="CM19" s="619"/>
      <c r="CN19" s="619"/>
      <c r="CO19" s="619"/>
      <c r="CP19" s="619"/>
      <c r="CQ19" s="620"/>
      <c r="CR19" s="621" t="s">
        <v>180</v>
      </c>
      <c r="CS19" s="622"/>
      <c r="CT19" s="622"/>
      <c r="CU19" s="622"/>
      <c r="CV19" s="622"/>
      <c r="CW19" s="622"/>
      <c r="CX19" s="622"/>
      <c r="CY19" s="623"/>
      <c r="CZ19" s="659" t="s">
        <v>180</v>
      </c>
      <c r="DA19" s="659"/>
      <c r="DB19" s="659"/>
      <c r="DC19" s="659"/>
      <c r="DD19" s="627" t="s">
        <v>180</v>
      </c>
      <c r="DE19" s="622"/>
      <c r="DF19" s="622"/>
      <c r="DG19" s="622"/>
      <c r="DH19" s="622"/>
      <c r="DI19" s="622"/>
      <c r="DJ19" s="622"/>
      <c r="DK19" s="622"/>
      <c r="DL19" s="622"/>
      <c r="DM19" s="622"/>
      <c r="DN19" s="622"/>
      <c r="DO19" s="622"/>
      <c r="DP19" s="623"/>
      <c r="DQ19" s="627" t="s">
        <v>239</v>
      </c>
      <c r="DR19" s="622"/>
      <c r="DS19" s="622"/>
      <c r="DT19" s="622"/>
      <c r="DU19" s="622"/>
      <c r="DV19" s="622"/>
      <c r="DW19" s="622"/>
      <c r="DX19" s="622"/>
      <c r="DY19" s="622"/>
      <c r="DZ19" s="622"/>
      <c r="EA19" s="622"/>
      <c r="EB19" s="622"/>
      <c r="EC19" s="658"/>
    </row>
    <row r="20" spans="2:133" ht="11.25" customHeight="1" x14ac:dyDescent="0.2">
      <c r="B20" s="688" t="s">
        <v>279</v>
      </c>
      <c r="C20" s="689"/>
      <c r="D20" s="689"/>
      <c r="E20" s="689"/>
      <c r="F20" s="689"/>
      <c r="G20" s="689"/>
      <c r="H20" s="689"/>
      <c r="I20" s="689"/>
      <c r="J20" s="689"/>
      <c r="K20" s="689"/>
      <c r="L20" s="689"/>
      <c r="M20" s="689"/>
      <c r="N20" s="689"/>
      <c r="O20" s="689"/>
      <c r="P20" s="689"/>
      <c r="Q20" s="690"/>
      <c r="R20" s="621">
        <v>1675</v>
      </c>
      <c r="S20" s="622"/>
      <c r="T20" s="622"/>
      <c r="U20" s="622"/>
      <c r="V20" s="622"/>
      <c r="W20" s="622"/>
      <c r="X20" s="622"/>
      <c r="Y20" s="623"/>
      <c r="Z20" s="659">
        <v>0</v>
      </c>
      <c r="AA20" s="659"/>
      <c r="AB20" s="659"/>
      <c r="AC20" s="659"/>
      <c r="AD20" s="660">
        <v>1675</v>
      </c>
      <c r="AE20" s="660"/>
      <c r="AF20" s="660"/>
      <c r="AG20" s="660"/>
      <c r="AH20" s="660"/>
      <c r="AI20" s="660"/>
      <c r="AJ20" s="660"/>
      <c r="AK20" s="660"/>
      <c r="AL20" s="624">
        <v>0</v>
      </c>
      <c r="AM20" s="625"/>
      <c r="AN20" s="625"/>
      <c r="AO20" s="661"/>
      <c r="AP20" s="618" t="s">
        <v>280</v>
      </c>
      <c r="AQ20" s="619"/>
      <c r="AR20" s="619"/>
      <c r="AS20" s="619"/>
      <c r="AT20" s="619"/>
      <c r="AU20" s="619"/>
      <c r="AV20" s="619"/>
      <c r="AW20" s="619"/>
      <c r="AX20" s="619"/>
      <c r="AY20" s="619"/>
      <c r="AZ20" s="619"/>
      <c r="BA20" s="619"/>
      <c r="BB20" s="619"/>
      <c r="BC20" s="619"/>
      <c r="BD20" s="619"/>
      <c r="BE20" s="619"/>
      <c r="BF20" s="620"/>
      <c r="BG20" s="621">
        <v>81279</v>
      </c>
      <c r="BH20" s="622"/>
      <c r="BI20" s="622"/>
      <c r="BJ20" s="622"/>
      <c r="BK20" s="622"/>
      <c r="BL20" s="622"/>
      <c r="BM20" s="622"/>
      <c r="BN20" s="623"/>
      <c r="BO20" s="659">
        <v>1</v>
      </c>
      <c r="BP20" s="659"/>
      <c r="BQ20" s="659"/>
      <c r="BR20" s="659"/>
      <c r="BS20" s="660" t="s">
        <v>131</v>
      </c>
      <c r="BT20" s="660"/>
      <c r="BU20" s="660"/>
      <c r="BV20" s="660"/>
      <c r="BW20" s="660"/>
      <c r="BX20" s="660"/>
      <c r="BY20" s="660"/>
      <c r="BZ20" s="660"/>
      <c r="CA20" s="660"/>
      <c r="CB20" s="698"/>
      <c r="CD20" s="618" t="s">
        <v>281</v>
      </c>
      <c r="CE20" s="619"/>
      <c r="CF20" s="619"/>
      <c r="CG20" s="619"/>
      <c r="CH20" s="619"/>
      <c r="CI20" s="619"/>
      <c r="CJ20" s="619"/>
      <c r="CK20" s="619"/>
      <c r="CL20" s="619"/>
      <c r="CM20" s="619"/>
      <c r="CN20" s="619"/>
      <c r="CO20" s="619"/>
      <c r="CP20" s="619"/>
      <c r="CQ20" s="620"/>
      <c r="CR20" s="621">
        <v>31069943</v>
      </c>
      <c r="CS20" s="622"/>
      <c r="CT20" s="622"/>
      <c r="CU20" s="622"/>
      <c r="CV20" s="622"/>
      <c r="CW20" s="622"/>
      <c r="CX20" s="622"/>
      <c r="CY20" s="623"/>
      <c r="CZ20" s="659">
        <v>100</v>
      </c>
      <c r="DA20" s="659"/>
      <c r="DB20" s="659"/>
      <c r="DC20" s="659"/>
      <c r="DD20" s="627">
        <v>2157883</v>
      </c>
      <c r="DE20" s="622"/>
      <c r="DF20" s="622"/>
      <c r="DG20" s="622"/>
      <c r="DH20" s="622"/>
      <c r="DI20" s="622"/>
      <c r="DJ20" s="622"/>
      <c r="DK20" s="622"/>
      <c r="DL20" s="622"/>
      <c r="DM20" s="622"/>
      <c r="DN20" s="622"/>
      <c r="DO20" s="622"/>
      <c r="DP20" s="623"/>
      <c r="DQ20" s="627">
        <v>22170929</v>
      </c>
      <c r="DR20" s="622"/>
      <c r="DS20" s="622"/>
      <c r="DT20" s="622"/>
      <c r="DU20" s="622"/>
      <c r="DV20" s="622"/>
      <c r="DW20" s="622"/>
      <c r="DX20" s="622"/>
      <c r="DY20" s="622"/>
      <c r="DZ20" s="622"/>
      <c r="EA20" s="622"/>
      <c r="EB20" s="622"/>
      <c r="EC20" s="658"/>
    </row>
    <row r="21" spans="2:133" ht="11.25" customHeight="1" x14ac:dyDescent="0.2">
      <c r="B21" s="618" t="s">
        <v>282</v>
      </c>
      <c r="C21" s="619"/>
      <c r="D21" s="619"/>
      <c r="E21" s="619"/>
      <c r="F21" s="619"/>
      <c r="G21" s="619"/>
      <c r="H21" s="619"/>
      <c r="I21" s="619"/>
      <c r="J21" s="619"/>
      <c r="K21" s="619"/>
      <c r="L21" s="619"/>
      <c r="M21" s="619"/>
      <c r="N21" s="619"/>
      <c r="O21" s="619"/>
      <c r="P21" s="619"/>
      <c r="Q21" s="620"/>
      <c r="R21" s="621">
        <v>11500695</v>
      </c>
      <c r="S21" s="622"/>
      <c r="T21" s="622"/>
      <c r="U21" s="622"/>
      <c r="V21" s="622"/>
      <c r="W21" s="622"/>
      <c r="X21" s="622"/>
      <c r="Y21" s="623"/>
      <c r="Z21" s="659">
        <v>35.700000000000003</v>
      </c>
      <c r="AA21" s="659"/>
      <c r="AB21" s="659"/>
      <c r="AC21" s="659"/>
      <c r="AD21" s="660">
        <v>10388413</v>
      </c>
      <c r="AE21" s="660"/>
      <c r="AF21" s="660"/>
      <c r="AG21" s="660"/>
      <c r="AH21" s="660"/>
      <c r="AI21" s="660"/>
      <c r="AJ21" s="660"/>
      <c r="AK21" s="660"/>
      <c r="AL21" s="624">
        <v>52</v>
      </c>
      <c r="AM21" s="625"/>
      <c r="AN21" s="625"/>
      <c r="AO21" s="661"/>
      <c r="AP21" s="618" t="s">
        <v>283</v>
      </c>
      <c r="AQ21" s="699"/>
      <c r="AR21" s="699"/>
      <c r="AS21" s="699"/>
      <c r="AT21" s="699"/>
      <c r="AU21" s="699"/>
      <c r="AV21" s="699"/>
      <c r="AW21" s="699"/>
      <c r="AX21" s="699"/>
      <c r="AY21" s="699"/>
      <c r="AZ21" s="699"/>
      <c r="BA21" s="699"/>
      <c r="BB21" s="699"/>
      <c r="BC21" s="699"/>
      <c r="BD21" s="699"/>
      <c r="BE21" s="699"/>
      <c r="BF21" s="700"/>
      <c r="BG21" s="621">
        <v>81279</v>
      </c>
      <c r="BH21" s="622"/>
      <c r="BI21" s="622"/>
      <c r="BJ21" s="622"/>
      <c r="BK21" s="622"/>
      <c r="BL21" s="622"/>
      <c r="BM21" s="622"/>
      <c r="BN21" s="623"/>
      <c r="BO21" s="659">
        <v>1</v>
      </c>
      <c r="BP21" s="659"/>
      <c r="BQ21" s="659"/>
      <c r="BR21" s="659"/>
      <c r="BS21" s="660" t="s">
        <v>239</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284</v>
      </c>
      <c r="C22" s="619"/>
      <c r="D22" s="619"/>
      <c r="E22" s="619"/>
      <c r="F22" s="619"/>
      <c r="G22" s="619"/>
      <c r="H22" s="619"/>
      <c r="I22" s="619"/>
      <c r="J22" s="619"/>
      <c r="K22" s="619"/>
      <c r="L22" s="619"/>
      <c r="M22" s="619"/>
      <c r="N22" s="619"/>
      <c r="O22" s="619"/>
      <c r="P22" s="619"/>
      <c r="Q22" s="620"/>
      <c r="R22" s="621">
        <v>10388413</v>
      </c>
      <c r="S22" s="622"/>
      <c r="T22" s="622"/>
      <c r="U22" s="622"/>
      <c r="V22" s="622"/>
      <c r="W22" s="622"/>
      <c r="X22" s="622"/>
      <c r="Y22" s="623"/>
      <c r="Z22" s="659">
        <v>32.200000000000003</v>
      </c>
      <c r="AA22" s="659"/>
      <c r="AB22" s="659"/>
      <c r="AC22" s="659"/>
      <c r="AD22" s="660">
        <v>10388413</v>
      </c>
      <c r="AE22" s="660"/>
      <c r="AF22" s="660"/>
      <c r="AG22" s="660"/>
      <c r="AH22" s="660"/>
      <c r="AI22" s="660"/>
      <c r="AJ22" s="660"/>
      <c r="AK22" s="660"/>
      <c r="AL22" s="624">
        <v>52</v>
      </c>
      <c r="AM22" s="625"/>
      <c r="AN22" s="625"/>
      <c r="AO22" s="661"/>
      <c r="AP22" s="618" t="s">
        <v>285</v>
      </c>
      <c r="AQ22" s="699"/>
      <c r="AR22" s="699"/>
      <c r="AS22" s="699"/>
      <c r="AT22" s="699"/>
      <c r="AU22" s="699"/>
      <c r="AV22" s="699"/>
      <c r="AW22" s="699"/>
      <c r="AX22" s="699"/>
      <c r="AY22" s="699"/>
      <c r="AZ22" s="699"/>
      <c r="BA22" s="699"/>
      <c r="BB22" s="699"/>
      <c r="BC22" s="699"/>
      <c r="BD22" s="699"/>
      <c r="BE22" s="699"/>
      <c r="BF22" s="700"/>
      <c r="BG22" s="621" t="s">
        <v>239</v>
      </c>
      <c r="BH22" s="622"/>
      <c r="BI22" s="622"/>
      <c r="BJ22" s="622"/>
      <c r="BK22" s="622"/>
      <c r="BL22" s="622"/>
      <c r="BM22" s="622"/>
      <c r="BN22" s="623"/>
      <c r="BO22" s="659" t="s">
        <v>180</v>
      </c>
      <c r="BP22" s="659"/>
      <c r="BQ22" s="659"/>
      <c r="BR22" s="659"/>
      <c r="BS22" s="660" t="s">
        <v>180</v>
      </c>
      <c r="BT22" s="660"/>
      <c r="BU22" s="660"/>
      <c r="BV22" s="660"/>
      <c r="BW22" s="660"/>
      <c r="BX22" s="660"/>
      <c r="BY22" s="660"/>
      <c r="BZ22" s="660"/>
      <c r="CA22" s="660"/>
      <c r="CB22" s="698"/>
      <c r="CD22" s="673" t="s">
        <v>286</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287</v>
      </c>
      <c r="C23" s="619"/>
      <c r="D23" s="619"/>
      <c r="E23" s="619"/>
      <c r="F23" s="619"/>
      <c r="G23" s="619"/>
      <c r="H23" s="619"/>
      <c r="I23" s="619"/>
      <c r="J23" s="619"/>
      <c r="K23" s="619"/>
      <c r="L23" s="619"/>
      <c r="M23" s="619"/>
      <c r="N23" s="619"/>
      <c r="O23" s="619"/>
      <c r="P23" s="619"/>
      <c r="Q23" s="620"/>
      <c r="R23" s="621">
        <v>1112236</v>
      </c>
      <c r="S23" s="622"/>
      <c r="T23" s="622"/>
      <c r="U23" s="622"/>
      <c r="V23" s="622"/>
      <c r="W23" s="622"/>
      <c r="X23" s="622"/>
      <c r="Y23" s="623"/>
      <c r="Z23" s="659">
        <v>3.4</v>
      </c>
      <c r="AA23" s="659"/>
      <c r="AB23" s="659"/>
      <c r="AC23" s="659"/>
      <c r="AD23" s="660" t="s">
        <v>239</v>
      </c>
      <c r="AE23" s="660"/>
      <c r="AF23" s="660"/>
      <c r="AG23" s="660"/>
      <c r="AH23" s="660"/>
      <c r="AI23" s="660"/>
      <c r="AJ23" s="660"/>
      <c r="AK23" s="660"/>
      <c r="AL23" s="624" t="s">
        <v>239</v>
      </c>
      <c r="AM23" s="625"/>
      <c r="AN23" s="625"/>
      <c r="AO23" s="661"/>
      <c r="AP23" s="618" t="s">
        <v>288</v>
      </c>
      <c r="AQ23" s="699"/>
      <c r="AR23" s="699"/>
      <c r="AS23" s="699"/>
      <c r="AT23" s="699"/>
      <c r="AU23" s="699"/>
      <c r="AV23" s="699"/>
      <c r="AW23" s="699"/>
      <c r="AX23" s="699"/>
      <c r="AY23" s="699"/>
      <c r="AZ23" s="699"/>
      <c r="BA23" s="699"/>
      <c r="BB23" s="699"/>
      <c r="BC23" s="699"/>
      <c r="BD23" s="699"/>
      <c r="BE23" s="699"/>
      <c r="BF23" s="700"/>
      <c r="BG23" s="621" t="s">
        <v>239</v>
      </c>
      <c r="BH23" s="622"/>
      <c r="BI23" s="622"/>
      <c r="BJ23" s="622"/>
      <c r="BK23" s="622"/>
      <c r="BL23" s="622"/>
      <c r="BM23" s="622"/>
      <c r="BN23" s="623"/>
      <c r="BO23" s="659" t="s">
        <v>180</v>
      </c>
      <c r="BP23" s="659"/>
      <c r="BQ23" s="659"/>
      <c r="BR23" s="659"/>
      <c r="BS23" s="660" t="s">
        <v>180</v>
      </c>
      <c r="BT23" s="660"/>
      <c r="BU23" s="660"/>
      <c r="BV23" s="660"/>
      <c r="BW23" s="660"/>
      <c r="BX23" s="660"/>
      <c r="BY23" s="660"/>
      <c r="BZ23" s="660"/>
      <c r="CA23" s="660"/>
      <c r="CB23" s="698"/>
      <c r="CD23" s="673" t="s">
        <v>227</v>
      </c>
      <c r="CE23" s="674"/>
      <c r="CF23" s="674"/>
      <c r="CG23" s="674"/>
      <c r="CH23" s="674"/>
      <c r="CI23" s="674"/>
      <c r="CJ23" s="674"/>
      <c r="CK23" s="674"/>
      <c r="CL23" s="674"/>
      <c r="CM23" s="674"/>
      <c r="CN23" s="674"/>
      <c r="CO23" s="674"/>
      <c r="CP23" s="674"/>
      <c r="CQ23" s="675"/>
      <c r="CR23" s="673" t="s">
        <v>289</v>
      </c>
      <c r="CS23" s="674"/>
      <c r="CT23" s="674"/>
      <c r="CU23" s="674"/>
      <c r="CV23" s="674"/>
      <c r="CW23" s="674"/>
      <c r="CX23" s="674"/>
      <c r="CY23" s="675"/>
      <c r="CZ23" s="673" t="s">
        <v>290</v>
      </c>
      <c r="DA23" s="674"/>
      <c r="DB23" s="674"/>
      <c r="DC23" s="675"/>
      <c r="DD23" s="673" t="s">
        <v>291</v>
      </c>
      <c r="DE23" s="674"/>
      <c r="DF23" s="674"/>
      <c r="DG23" s="674"/>
      <c r="DH23" s="674"/>
      <c r="DI23" s="674"/>
      <c r="DJ23" s="674"/>
      <c r="DK23" s="675"/>
      <c r="DL23" s="711" t="s">
        <v>292</v>
      </c>
      <c r="DM23" s="712"/>
      <c r="DN23" s="712"/>
      <c r="DO23" s="712"/>
      <c r="DP23" s="712"/>
      <c r="DQ23" s="712"/>
      <c r="DR23" s="712"/>
      <c r="DS23" s="712"/>
      <c r="DT23" s="712"/>
      <c r="DU23" s="712"/>
      <c r="DV23" s="713"/>
      <c r="DW23" s="673" t="s">
        <v>293</v>
      </c>
      <c r="DX23" s="674"/>
      <c r="DY23" s="674"/>
      <c r="DZ23" s="674"/>
      <c r="EA23" s="674"/>
      <c r="EB23" s="674"/>
      <c r="EC23" s="675"/>
    </row>
    <row r="24" spans="2:133" ht="11.25" customHeight="1" x14ac:dyDescent="0.2">
      <c r="B24" s="618" t="s">
        <v>294</v>
      </c>
      <c r="C24" s="619"/>
      <c r="D24" s="619"/>
      <c r="E24" s="619"/>
      <c r="F24" s="619"/>
      <c r="G24" s="619"/>
      <c r="H24" s="619"/>
      <c r="I24" s="619"/>
      <c r="J24" s="619"/>
      <c r="K24" s="619"/>
      <c r="L24" s="619"/>
      <c r="M24" s="619"/>
      <c r="N24" s="619"/>
      <c r="O24" s="619"/>
      <c r="P24" s="619"/>
      <c r="Q24" s="620"/>
      <c r="R24" s="621">
        <v>46</v>
      </c>
      <c r="S24" s="622"/>
      <c r="T24" s="622"/>
      <c r="U24" s="622"/>
      <c r="V24" s="622"/>
      <c r="W24" s="622"/>
      <c r="X24" s="622"/>
      <c r="Y24" s="623"/>
      <c r="Z24" s="659">
        <v>0</v>
      </c>
      <c r="AA24" s="659"/>
      <c r="AB24" s="659"/>
      <c r="AC24" s="659"/>
      <c r="AD24" s="660" t="s">
        <v>131</v>
      </c>
      <c r="AE24" s="660"/>
      <c r="AF24" s="660"/>
      <c r="AG24" s="660"/>
      <c r="AH24" s="660"/>
      <c r="AI24" s="660"/>
      <c r="AJ24" s="660"/>
      <c r="AK24" s="660"/>
      <c r="AL24" s="624" t="s">
        <v>180</v>
      </c>
      <c r="AM24" s="625"/>
      <c r="AN24" s="625"/>
      <c r="AO24" s="661"/>
      <c r="AP24" s="618" t="s">
        <v>295</v>
      </c>
      <c r="AQ24" s="699"/>
      <c r="AR24" s="699"/>
      <c r="AS24" s="699"/>
      <c r="AT24" s="699"/>
      <c r="AU24" s="699"/>
      <c r="AV24" s="699"/>
      <c r="AW24" s="699"/>
      <c r="AX24" s="699"/>
      <c r="AY24" s="699"/>
      <c r="AZ24" s="699"/>
      <c r="BA24" s="699"/>
      <c r="BB24" s="699"/>
      <c r="BC24" s="699"/>
      <c r="BD24" s="699"/>
      <c r="BE24" s="699"/>
      <c r="BF24" s="700"/>
      <c r="BG24" s="621" t="s">
        <v>180</v>
      </c>
      <c r="BH24" s="622"/>
      <c r="BI24" s="622"/>
      <c r="BJ24" s="622"/>
      <c r="BK24" s="622"/>
      <c r="BL24" s="622"/>
      <c r="BM24" s="622"/>
      <c r="BN24" s="623"/>
      <c r="BO24" s="659" t="s">
        <v>180</v>
      </c>
      <c r="BP24" s="659"/>
      <c r="BQ24" s="659"/>
      <c r="BR24" s="659"/>
      <c r="BS24" s="660" t="s">
        <v>180</v>
      </c>
      <c r="BT24" s="660"/>
      <c r="BU24" s="660"/>
      <c r="BV24" s="660"/>
      <c r="BW24" s="660"/>
      <c r="BX24" s="660"/>
      <c r="BY24" s="660"/>
      <c r="BZ24" s="660"/>
      <c r="CA24" s="660"/>
      <c r="CB24" s="698"/>
      <c r="CD24" s="679" t="s">
        <v>296</v>
      </c>
      <c r="CE24" s="680"/>
      <c r="CF24" s="680"/>
      <c r="CG24" s="680"/>
      <c r="CH24" s="680"/>
      <c r="CI24" s="680"/>
      <c r="CJ24" s="680"/>
      <c r="CK24" s="680"/>
      <c r="CL24" s="680"/>
      <c r="CM24" s="680"/>
      <c r="CN24" s="680"/>
      <c r="CO24" s="680"/>
      <c r="CP24" s="680"/>
      <c r="CQ24" s="681"/>
      <c r="CR24" s="676">
        <v>11497570</v>
      </c>
      <c r="CS24" s="677"/>
      <c r="CT24" s="677"/>
      <c r="CU24" s="677"/>
      <c r="CV24" s="677"/>
      <c r="CW24" s="677"/>
      <c r="CX24" s="677"/>
      <c r="CY24" s="702"/>
      <c r="CZ24" s="703">
        <v>37</v>
      </c>
      <c r="DA24" s="685"/>
      <c r="DB24" s="685"/>
      <c r="DC24" s="705"/>
      <c r="DD24" s="701">
        <v>8380543</v>
      </c>
      <c r="DE24" s="677"/>
      <c r="DF24" s="677"/>
      <c r="DG24" s="677"/>
      <c r="DH24" s="677"/>
      <c r="DI24" s="677"/>
      <c r="DJ24" s="677"/>
      <c r="DK24" s="702"/>
      <c r="DL24" s="701">
        <v>8082917</v>
      </c>
      <c r="DM24" s="677"/>
      <c r="DN24" s="677"/>
      <c r="DO24" s="677"/>
      <c r="DP24" s="677"/>
      <c r="DQ24" s="677"/>
      <c r="DR24" s="677"/>
      <c r="DS24" s="677"/>
      <c r="DT24" s="677"/>
      <c r="DU24" s="677"/>
      <c r="DV24" s="702"/>
      <c r="DW24" s="703">
        <v>40.5</v>
      </c>
      <c r="DX24" s="685"/>
      <c r="DY24" s="685"/>
      <c r="DZ24" s="685"/>
      <c r="EA24" s="685"/>
      <c r="EB24" s="685"/>
      <c r="EC24" s="704"/>
    </row>
    <row r="25" spans="2:133" ht="11.25" customHeight="1" x14ac:dyDescent="0.2">
      <c r="B25" s="618" t="s">
        <v>297</v>
      </c>
      <c r="C25" s="619"/>
      <c r="D25" s="619"/>
      <c r="E25" s="619"/>
      <c r="F25" s="619"/>
      <c r="G25" s="619"/>
      <c r="H25" s="619"/>
      <c r="I25" s="619"/>
      <c r="J25" s="619"/>
      <c r="K25" s="619"/>
      <c r="L25" s="619"/>
      <c r="M25" s="619"/>
      <c r="N25" s="619"/>
      <c r="O25" s="619"/>
      <c r="P25" s="619"/>
      <c r="Q25" s="620"/>
      <c r="R25" s="621">
        <v>20984776</v>
      </c>
      <c r="S25" s="622"/>
      <c r="T25" s="622"/>
      <c r="U25" s="622"/>
      <c r="V25" s="622"/>
      <c r="W25" s="622"/>
      <c r="X25" s="622"/>
      <c r="Y25" s="623"/>
      <c r="Z25" s="659">
        <v>65.099999999999994</v>
      </c>
      <c r="AA25" s="659"/>
      <c r="AB25" s="659"/>
      <c r="AC25" s="659"/>
      <c r="AD25" s="660">
        <v>19872494</v>
      </c>
      <c r="AE25" s="660"/>
      <c r="AF25" s="660"/>
      <c r="AG25" s="660"/>
      <c r="AH25" s="660"/>
      <c r="AI25" s="660"/>
      <c r="AJ25" s="660"/>
      <c r="AK25" s="660"/>
      <c r="AL25" s="624">
        <v>99.5</v>
      </c>
      <c r="AM25" s="625"/>
      <c r="AN25" s="625"/>
      <c r="AO25" s="661"/>
      <c r="AP25" s="618" t="s">
        <v>298</v>
      </c>
      <c r="AQ25" s="699"/>
      <c r="AR25" s="699"/>
      <c r="AS25" s="699"/>
      <c r="AT25" s="699"/>
      <c r="AU25" s="699"/>
      <c r="AV25" s="699"/>
      <c r="AW25" s="699"/>
      <c r="AX25" s="699"/>
      <c r="AY25" s="699"/>
      <c r="AZ25" s="699"/>
      <c r="BA25" s="699"/>
      <c r="BB25" s="699"/>
      <c r="BC25" s="699"/>
      <c r="BD25" s="699"/>
      <c r="BE25" s="699"/>
      <c r="BF25" s="700"/>
      <c r="BG25" s="621" t="s">
        <v>239</v>
      </c>
      <c r="BH25" s="622"/>
      <c r="BI25" s="622"/>
      <c r="BJ25" s="622"/>
      <c r="BK25" s="622"/>
      <c r="BL25" s="622"/>
      <c r="BM25" s="622"/>
      <c r="BN25" s="623"/>
      <c r="BO25" s="659" t="s">
        <v>239</v>
      </c>
      <c r="BP25" s="659"/>
      <c r="BQ25" s="659"/>
      <c r="BR25" s="659"/>
      <c r="BS25" s="660" t="s">
        <v>180</v>
      </c>
      <c r="BT25" s="660"/>
      <c r="BU25" s="660"/>
      <c r="BV25" s="660"/>
      <c r="BW25" s="660"/>
      <c r="BX25" s="660"/>
      <c r="BY25" s="660"/>
      <c r="BZ25" s="660"/>
      <c r="CA25" s="660"/>
      <c r="CB25" s="698"/>
      <c r="CD25" s="618" t="s">
        <v>299</v>
      </c>
      <c r="CE25" s="619"/>
      <c r="CF25" s="619"/>
      <c r="CG25" s="619"/>
      <c r="CH25" s="619"/>
      <c r="CI25" s="619"/>
      <c r="CJ25" s="619"/>
      <c r="CK25" s="619"/>
      <c r="CL25" s="619"/>
      <c r="CM25" s="619"/>
      <c r="CN25" s="619"/>
      <c r="CO25" s="619"/>
      <c r="CP25" s="619"/>
      <c r="CQ25" s="620"/>
      <c r="CR25" s="621">
        <v>5337292</v>
      </c>
      <c r="CS25" s="634"/>
      <c r="CT25" s="634"/>
      <c r="CU25" s="634"/>
      <c r="CV25" s="634"/>
      <c r="CW25" s="634"/>
      <c r="CX25" s="634"/>
      <c r="CY25" s="635"/>
      <c r="CZ25" s="624">
        <v>17.2</v>
      </c>
      <c r="DA25" s="636"/>
      <c r="DB25" s="636"/>
      <c r="DC25" s="637"/>
      <c r="DD25" s="627">
        <v>4812414</v>
      </c>
      <c r="DE25" s="634"/>
      <c r="DF25" s="634"/>
      <c r="DG25" s="634"/>
      <c r="DH25" s="634"/>
      <c r="DI25" s="634"/>
      <c r="DJ25" s="634"/>
      <c r="DK25" s="635"/>
      <c r="DL25" s="627">
        <v>4776176</v>
      </c>
      <c r="DM25" s="634"/>
      <c r="DN25" s="634"/>
      <c r="DO25" s="634"/>
      <c r="DP25" s="634"/>
      <c r="DQ25" s="634"/>
      <c r="DR25" s="634"/>
      <c r="DS25" s="634"/>
      <c r="DT25" s="634"/>
      <c r="DU25" s="634"/>
      <c r="DV25" s="635"/>
      <c r="DW25" s="624">
        <v>23.9</v>
      </c>
      <c r="DX25" s="636"/>
      <c r="DY25" s="636"/>
      <c r="DZ25" s="636"/>
      <c r="EA25" s="636"/>
      <c r="EB25" s="636"/>
      <c r="EC25" s="648"/>
    </row>
    <row r="26" spans="2:133" ht="11.25" customHeight="1" x14ac:dyDescent="0.2">
      <c r="B26" s="618" t="s">
        <v>300</v>
      </c>
      <c r="C26" s="619"/>
      <c r="D26" s="619"/>
      <c r="E26" s="619"/>
      <c r="F26" s="619"/>
      <c r="G26" s="619"/>
      <c r="H26" s="619"/>
      <c r="I26" s="619"/>
      <c r="J26" s="619"/>
      <c r="K26" s="619"/>
      <c r="L26" s="619"/>
      <c r="M26" s="619"/>
      <c r="N26" s="619"/>
      <c r="O26" s="619"/>
      <c r="P26" s="619"/>
      <c r="Q26" s="620"/>
      <c r="R26" s="621">
        <v>5232</v>
      </c>
      <c r="S26" s="622"/>
      <c r="T26" s="622"/>
      <c r="U26" s="622"/>
      <c r="V26" s="622"/>
      <c r="W26" s="622"/>
      <c r="X26" s="622"/>
      <c r="Y26" s="623"/>
      <c r="Z26" s="659">
        <v>0</v>
      </c>
      <c r="AA26" s="659"/>
      <c r="AB26" s="659"/>
      <c r="AC26" s="659"/>
      <c r="AD26" s="660">
        <v>5232</v>
      </c>
      <c r="AE26" s="660"/>
      <c r="AF26" s="660"/>
      <c r="AG26" s="660"/>
      <c r="AH26" s="660"/>
      <c r="AI26" s="660"/>
      <c r="AJ26" s="660"/>
      <c r="AK26" s="660"/>
      <c r="AL26" s="624">
        <v>0</v>
      </c>
      <c r="AM26" s="625"/>
      <c r="AN26" s="625"/>
      <c r="AO26" s="661"/>
      <c r="AP26" s="618" t="s">
        <v>301</v>
      </c>
      <c r="AQ26" s="699"/>
      <c r="AR26" s="699"/>
      <c r="AS26" s="699"/>
      <c r="AT26" s="699"/>
      <c r="AU26" s="699"/>
      <c r="AV26" s="699"/>
      <c r="AW26" s="699"/>
      <c r="AX26" s="699"/>
      <c r="AY26" s="699"/>
      <c r="AZ26" s="699"/>
      <c r="BA26" s="699"/>
      <c r="BB26" s="699"/>
      <c r="BC26" s="699"/>
      <c r="BD26" s="699"/>
      <c r="BE26" s="699"/>
      <c r="BF26" s="700"/>
      <c r="BG26" s="621" t="s">
        <v>180</v>
      </c>
      <c r="BH26" s="622"/>
      <c r="BI26" s="622"/>
      <c r="BJ26" s="622"/>
      <c r="BK26" s="622"/>
      <c r="BL26" s="622"/>
      <c r="BM26" s="622"/>
      <c r="BN26" s="623"/>
      <c r="BO26" s="659" t="s">
        <v>239</v>
      </c>
      <c r="BP26" s="659"/>
      <c r="BQ26" s="659"/>
      <c r="BR26" s="659"/>
      <c r="BS26" s="660" t="s">
        <v>239</v>
      </c>
      <c r="BT26" s="660"/>
      <c r="BU26" s="660"/>
      <c r="BV26" s="660"/>
      <c r="BW26" s="660"/>
      <c r="BX26" s="660"/>
      <c r="BY26" s="660"/>
      <c r="BZ26" s="660"/>
      <c r="CA26" s="660"/>
      <c r="CB26" s="698"/>
      <c r="CD26" s="618" t="s">
        <v>302</v>
      </c>
      <c r="CE26" s="619"/>
      <c r="CF26" s="619"/>
      <c r="CG26" s="619"/>
      <c r="CH26" s="619"/>
      <c r="CI26" s="619"/>
      <c r="CJ26" s="619"/>
      <c r="CK26" s="619"/>
      <c r="CL26" s="619"/>
      <c r="CM26" s="619"/>
      <c r="CN26" s="619"/>
      <c r="CO26" s="619"/>
      <c r="CP26" s="619"/>
      <c r="CQ26" s="620"/>
      <c r="CR26" s="621">
        <v>3054823</v>
      </c>
      <c r="CS26" s="622"/>
      <c r="CT26" s="622"/>
      <c r="CU26" s="622"/>
      <c r="CV26" s="622"/>
      <c r="CW26" s="622"/>
      <c r="CX26" s="622"/>
      <c r="CY26" s="623"/>
      <c r="CZ26" s="624">
        <v>9.8000000000000007</v>
      </c>
      <c r="DA26" s="636"/>
      <c r="DB26" s="636"/>
      <c r="DC26" s="637"/>
      <c r="DD26" s="627">
        <v>2880447</v>
      </c>
      <c r="DE26" s="622"/>
      <c r="DF26" s="622"/>
      <c r="DG26" s="622"/>
      <c r="DH26" s="622"/>
      <c r="DI26" s="622"/>
      <c r="DJ26" s="622"/>
      <c r="DK26" s="623"/>
      <c r="DL26" s="627" t="s">
        <v>180</v>
      </c>
      <c r="DM26" s="622"/>
      <c r="DN26" s="622"/>
      <c r="DO26" s="622"/>
      <c r="DP26" s="622"/>
      <c r="DQ26" s="622"/>
      <c r="DR26" s="622"/>
      <c r="DS26" s="622"/>
      <c r="DT26" s="622"/>
      <c r="DU26" s="622"/>
      <c r="DV26" s="623"/>
      <c r="DW26" s="624" t="s">
        <v>180</v>
      </c>
      <c r="DX26" s="636"/>
      <c r="DY26" s="636"/>
      <c r="DZ26" s="636"/>
      <c r="EA26" s="636"/>
      <c r="EB26" s="636"/>
      <c r="EC26" s="648"/>
    </row>
    <row r="27" spans="2:133" ht="11.25" customHeight="1" x14ac:dyDescent="0.2">
      <c r="B27" s="618" t="s">
        <v>303</v>
      </c>
      <c r="C27" s="619"/>
      <c r="D27" s="619"/>
      <c r="E27" s="619"/>
      <c r="F27" s="619"/>
      <c r="G27" s="619"/>
      <c r="H27" s="619"/>
      <c r="I27" s="619"/>
      <c r="J27" s="619"/>
      <c r="K27" s="619"/>
      <c r="L27" s="619"/>
      <c r="M27" s="619"/>
      <c r="N27" s="619"/>
      <c r="O27" s="619"/>
      <c r="P27" s="619"/>
      <c r="Q27" s="620"/>
      <c r="R27" s="621">
        <v>49959</v>
      </c>
      <c r="S27" s="622"/>
      <c r="T27" s="622"/>
      <c r="U27" s="622"/>
      <c r="V27" s="622"/>
      <c r="W27" s="622"/>
      <c r="X27" s="622"/>
      <c r="Y27" s="623"/>
      <c r="Z27" s="659">
        <v>0.2</v>
      </c>
      <c r="AA27" s="659"/>
      <c r="AB27" s="659"/>
      <c r="AC27" s="659"/>
      <c r="AD27" s="660" t="s">
        <v>239</v>
      </c>
      <c r="AE27" s="660"/>
      <c r="AF27" s="660"/>
      <c r="AG27" s="660"/>
      <c r="AH27" s="660"/>
      <c r="AI27" s="660"/>
      <c r="AJ27" s="660"/>
      <c r="AK27" s="660"/>
      <c r="AL27" s="624" t="s">
        <v>180</v>
      </c>
      <c r="AM27" s="625"/>
      <c r="AN27" s="625"/>
      <c r="AO27" s="661"/>
      <c r="AP27" s="618" t="s">
        <v>304</v>
      </c>
      <c r="AQ27" s="619"/>
      <c r="AR27" s="619"/>
      <c r="AS27" s="619"/>
      <c r="AT27" s="619"/>
      <c r="AU27" s="619"/>
      <c r="AV27" s="619"/>
      <c r="AW27" s="619"/>
      <c r="AX27" s="619"/>
      <c r="AY27" s="619"/>
      <c r="AZ27" s="619"/>
      <c r="BA27" s="619"/>
      <c r="BB27" s="619"/>
      <c r="BC27" s="619"/>
      <c r="BD27" s="619"/>
      <c r="BE27" s="619"/>
      <c r="BF27" s="620"/>
      <c r="BG27" s="621">
        <v>7743048</v>
      </c>
      <c r="BH27" s="622"/>
      <c r="BI27" s="622"/>
      <c r="BJ27" s="622"/>
      <c r="BK27" s="622"/>
      <c r="BL27" s="622"/>
      <c r="BM27" s="622"/>
      <c r="BN27" s="623"/>
      <c r="BO27" s="659">
        <v>100</v>
      </c>
      <c r="BP27" s="659"/>
      <c r="BQ27" s="659"/>
      <c r="BR27" s="659"/>
      <c r="BS27" s="660" t="s">
        <v>131</v>
      </c>
      <c r="BT27" s="660"/>
      <c r="BU27" s="660"/>
      <c r="BV27" s="660"/>
      <c r="BW27" s="660"/>
      <c r="BX27" s="660"/>
      <c r="BY27" s="660"/>
      <c r="BZ27" s="660"/>
      <c r="CA27" s="660"/>
      <c r="CB27" s="698"/>
      <c r="CD27" s="618" t="s">
        <v>305</v>
      </c>
      <c r="CE27" s="619"/>
      <c r="CF27" s="619"/>
      <c r="CG27" s="619"/>
      <c r="CH27" s="619"/>
      <c r="CI27" s="619"/>
      <c r="CJ27" s="619"/>
      <c r="CK27" s="619"/>
      <c r="CL27" s="619"/>
      <c r="CM27" s="619"/>
      <c r="CN27" s="619"/>
      <c r="CO27" s="619"/>
      <c r="CP27" s="619"/>
      <c r="CQ27" s="620"/>
      <c r="CR27" s="621">
        <v>3340964</v>
      </c>
      <c r="CS27" s="634"/>
      <c r="CT27" s="634"/>
      <c r="CU27" s="634"/>
      <c r="CV27" s="634"/>
      <c r="CW27" s="634"/>
      <c r="CX27" s="634"/>
      <c r="CY27" s="635"/>
      <c r="CZ27" s="624">
        <v>10.8</v>
      </c>
      <c r="DA27" s="636"/>
      <c r="DB27" s="636"/>
      <c r="DC27" s="637"/>
      <c r="DD27" s="627">
        <v>868821</v>
      </c>
      <c r="DE27" s="634"/>
      <c r="DF27" s="634"/>
      <c r="DG27" s="634"/>
      <c r="DH27" s="634"/>
      <c r="DI27" s="634"/>
      <c r="DJ27" s="634"/>
      <c r="DK27" s="635"/>
      <c r="DL27" s="627">
        <v>863333</v>
      </c>
      <c r="DM27" s="634"/>
      <c r="DN27" s="634"/>
      <c r="DO27" s="634"/>
      <c r="DP27" s="634"/>
      <c r="DQ27" s="634"/>
      <c r="DR27" s="634"/>
      <c r="DS27" s="634"/>
      <c r="DT27" s="634"/>
      <c r="DU27" s="634"/>
      <c r="DV27" s="635"/>
      <c r="DW27" s="624">
        <v>4.3</v>
      </c>
      <c r="DX27" s="636"/>
      <c r="DY27" s="636"/>
      <c r="DZ27" s="636"/>
      <c r="EA27" s="636"/>
      <c r="EB27" s="636"/>
      <c r="EC27" s="648"/>
    </row>
    <row r="28" spans="2:133" ht="11.25" customHeight="1" x14ac:dyDescent="0.2">
      <c r="B28" s="618" t="s">
        <v>306</v>
      </c>
      <c r="C28" s="619"/>
      <c r="D28" s="619"/>
      <c r="E28" s="619"/>
      <c r="F28" s="619"/>
      <c r="G28" s="619"/>
      <c r="H28" s="619"/>
      <c r="I28" s="619"/>
      <c r="J28" s="619"/>
      <c r="K28" s="619"/>
      <c r="L28" s="619"/>
      <c r="M28" s="619"/>
      <c r="N28" s="619"/>
      <c r="O28" s="619"/>
      <c r="P28" s="619"/>
      <c r="Q28" s="620"/>
      <c r="R28" s="621">
        <v>531204</v>
      </c>
      <c r="S28" s="622"/>
      <c r="T28" s="622"/>
      <c r="U28" s="622"/>
      <c r="V28" s="622"/>
      <c r="W28" s="622"/>
      <c r="X28" s="622"/>
      <c r="Y28" s="623"/>
      <c r="Z28" s="659">
        <v>1.6</v>
      </c>
      <c r="AA28" s="659"/>
      <c r="AB28" s="659"/>
      <c r="AC28" s="659"/>
      <c r="AD28" s="660">
        <v>86322</v>
      </c>
      <c r="AE28" s="660"/>
      <c r="AF28" s="660"/>
      <c r="AG28" s="660"/>
      <c r="AH28" s="660"/>
      <c r="AI28" s="660"/>
      <c r="AJ28" s="660"/>
      <c r="AK28" s="660"/>
      <c r="AL28" s="624">
        <v>0.4</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307</v>
      </c>
      <c r="CE28" s="619"/>
      <c r="CF28" s="619"/>
      <c r="CG28" s="619"/>
      <c r="CH28" s="619"/>
      <c r="CI28" s="619"/>
      <c r="CJ28" s="619"/>
      <c r="CK28" s="619"/>
      <c r="CL28" s="619"/>
      <c r="CM28" s="619"/>
      <c r="CN28" s="619"/>
      <c r="CO28" s="619"/>
      <c r="CP28" s="619"/>
      <c r="CQ28" s="620"/>
      <c r="CR28" s="621">
        <v>2819314</v>
      </c>
      <c r="CS28" s="622"/>
      <c r="CT28" s="622"/>
      <c r="CU28" s="622"/>
      <c r="CV28" s="622"/>
      <c r="CW28" s="622"/>
      <c r="CX28" s="622"/>
      <c r="CY28" s="623"/>
      <c r="CZ28" s="624">
        <v>9.1</v>
      </c>
      <c r="DA28" s="636"/>
      <c r="DB28" s="636"/>
      <c r="DC28" s="637"/>
      <c r="DD28" s="627">
        <v>2699308</v>
      </c>
      <c r="DE28" s="622"/>
      <c r="DF28" s="622"/>
      <c r="DG28" s="622"/>
      <c r="DH28" s="622"/>
      <c r="DI28" s="622"/>
      <c r="DJ28" s="622"/>
      <c r="DK28" s="623"/>
      <c r="DL28" s="627">
        <v>2443408</v>
      </c>
      <c r="DM28" s="622"/>
      <c r="DN28" s="622"/>
      <c r="DO28" s="622"/>
      <c r="DP28" s="622"/>
      <c r="DQ28" s="622"/>
      <c r="DR28" s="622"/>
      <c r="DS28" s="622"/>
      <c r="DT28" s="622"/>
      <c r="DU28" s="622"/>
      <c r="DV28" s="623"/>
      <c r="DW28" s="624">
        <v>12.2</v>
      </c>
      <c r="DX28" s="636"/>
      <c r="DY28" s="636"/>
      <c r="DZ28" s="636"/>
      <c r="EA28" s="636"/>
      <c r="EB28" s="636"/>
      <c r="EC28" s="648"/>
    </row>
    <row r="29" spans="2:133" ht="11.25" customHeight="1" x14ac:dyDescent="0.2">
      <c r="B29" s="618" t="s">
        <v>308</v>
      </c>
      <c r="C29" s="619"/>
      <c r="D29" s="619"/>
      <c r="E29" s="619"/>
      <c r="F29" s="619"/>
      <c r="G29" s="619"/>
      <c r="H29" s="619"/>
      <c r="I29" s="619"/>
      <c r="J29" s="619"/>
      <c r="K29" s="619"/>
      <c r="L29" s="619"/>
      <c r="M29" s="619"/>
      <c r="N29" s="619"/>
      <c r="O29" s="619"/>
      <c r="P29" s="619"/>
      <c r="Q29" s="620"/>
      <c r="R29" s="621">
        <v>34411</v>
      </c>
      <c r="S29" s="622"/>
      <c r="T29" s="622"/>
      <c r="U29" s="622"/>
      <c r="V29" s="622"/>
      <c r="W29" s="622"/>
      <c r="X29" s="622"/>
      <c r="Y29" s="623"/>
      <c r="Z29" s="659">
        <v>0.1</v>
      </c>
      <c r="AA29" s="659"/>
      <c r="AB29" s="659"/>
      <c r="AC29" s="659"/>
      <c r="AD29" s="660" t="s">
        <v>131</v>
      </c>
      <c r="AE29" s="660"/>
      <c r="AF29" s="660"/>
      <c r="AG29" s="660"/>
      <c r="AH29" s="660"/>
      <c r="AI29" s="660"/>
      <c r="AJ29" s="660"/>
      <c r="AK29" s="660"/>
      <c r="AL29" s="624" t="s">
        <v>131</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309</v>
      </c>
      <c r="CE29" s="641"/>
      <c r="CF29" s="618" t="s">
        <v>310</v>
      </c>
      <c r="CG29" s="619"/>
      <c r="CH29" s="619"/>
      <c r="CI29" s="619"/>
      <c r="CJ29" s="619"/>
      <c r="CK29" s="619"/>
      <c r="CL29" s="619"/>
      <c r="CM29" s="619"/>
      <c r="CN29" s="619"/>
      <c r="CO29" s="619"/>
      <c r="CP29" s="619"/>
      <c r="CQ29" s="620"/>
      <c r="CR29" s="621">
        <v>2819314</v>
      </c>
      <c r="CS29" s="634"/>
      <c r="CT29" s="634"/>
      <c r="CU29" s="634"/>
      <c r="CV29" s="634"/>
      <c r="CW29" s="634"/>
      <c r="CX29" s="634"/>
      <c r="CY29" s="635"/>
      <c r="CZ29" s="624">
        <v>9.1</v>
      </c>
      <c r="DA29" s="636"/>
      <c r="DB29" s="636"/>
      <c r="DC29" s="637"/>
      <c r="DD29" s="627">
        <v>2699308</v>
      </c>
      <c r="DE29" s="634"/>
      <c r="DF29" s="634"/>
      <c r="DG29" s="634"/>
      <c r="DH29" s="634"/>
      <c r="DI29" s="634"/>
      <c r="DJ29" s="634"/>
      <c r="DK29" s="635"/>
      <c r="DL29" s="627">
        <v>2443408</v>
      </c>
      <c r="DM29" s="634"/>
      <c r="DN29" s="634"/>
      <c r="DO29" s="634"/>
      <c r="DP29" s="634"/>
      <c r="DQ29" s="634"/>
      <c r="DR29" s="634"/>
      <c r="DS29" s="634"/>
      <c r="DT29" s="634"/>
      <c r="DU29" s="634"/>
      <c r="DV29" s="635"/>
      <c r="DW29" s="624">
        <v>12.2</v>
      </c>
      <c r="DX29" s="636"/>
      <c r="DY29" s="636"/>
      <c r="DZ29" s="636"/>
      <c r="EA29" s="636"/>
      <c r="EB29" s="636"/>
      <c r="EC29" s="648"/>
    </row>
    <row r="30" spans="2:133" ht="11.25" customHeight="1" x14ac:dyDescent="0.2">
      <c r="B30" s="618" t="s">
        <v>311</v>
      </c>
      <c r="C30" s="619"/>
      <c r="D30" s="619"/>
      <c r="E30" s="619"/>
      <c r="F30" s="619"/>
      <c r="G30" s="619"/>
      <c r="H30" s="619"/>
      <c r="I30" s="619"/>
      <c r="J30" s="619"/>
      <c r="K30" s="619"/>
      <c r="L30" s="619"/>
      <c r="M30" s="619"/>
      <c r="N30" s="619"/>
      <c r="O30" s="619"/>
      <c r="P30" s="619"/>
      <c r="Q30" s="620"/>
      <c r="R30" s="621">
        <v>2989805</v>
      </c>
      <c r="S30" s="622"/>
      <c r="T30" s="622"/>
      <c r="U30" s="622"/>
      <c r="V30" s="622"/>
      <c r="W30" s="622"/>
      <c r="X30" s="622"/>
      <c r="Y30" s="623"/>
      <c r="Z30" s="659">
        <v>9.3000000000000007</v>
      </c>
      <c r="AA30" s="659"/>
      <c r="AB30" s="659"/>
      <c r="AC30" s="659"/>
      <c r="AD30" s="660" t="s">
        <v>180</v>
      </c>
      <c r="AE30" s="660"/>
      <c r="AF30" s="660"/>
      <c r="AG30" s="660"/>
      <c r="AH30" s="660"/>
      <c r="AI30" s="660"/>
      <c r="AJ30" s="660"/>
      <c r="AK30" s="660"/>
      <c r="AL30" s="624" t="s">
        <v>180</v>
      </c>
      <c r="AM30" s="625"/>
      <c r="AN30" s="625"/>
      <c r="AO30" s="661"/>
      <c r="AP30" s="673" t="s">
        <v>227</v>
      </c>
      <c r="AQ30" s="674"/>
      <c r="AR30" s="674"/>
      <c r="AS30" s="674"/>
      <c r="AT30" s="674"/>
      <c r="AU30" s="674"/>
      <c r="AV30" s="674"/>
      <c r="AW30" s="674"/>
      <c r="AX30" s="674"/>
      <c r="AY30" s="674"/>
      <c r="AZ30" s="674"/>
      <c r="BA30" s="674"/>
      <c r="BB30" s="674"/>
      <c r="BC30" s="674"/>
      <c r="BD30" s="674"/>
      <c r="BE30" s="674"/>
      <c r="BF30" s="675"/>
      <c r="BG30" s="673" t="s">
        <v>312</v>
      </c>
      <c r="BH30" s="696"/>
      <c r="BI30" s="696"/>
      <c r="BJ30" s="696"/>
      <c r="BK30" s="696"/>
      <c r="BL30" s="696"/>
      <c r="BM30" s="696"/>
      <c r="BN30" s="696"/>
      <c r="BO30" s="696"/>
      <c r="BP30" s="696"/>
      <c r="BQ30" s="697"/>
      <c r="BR30" s="673" t="s">
        <v>313</v>
      </c>
      <c r="BS30" s="696"/>
      <c r="BT30" s="696"/>
      <c r="BU30" s="696"/>
      <c r="BV30" s="696"/>
      <c r="BW30" s="696"/>
      <c r="BX30" s="696"/>
      <c r="BY30" s="696"/>
      <c r="BZ30" s="696"/>
      <c r="CA30" s="696"/>
      <c r="CB30" s="697"/>
      <c r="CD30" s="642"/>
      <c r="CE30" s="643"/>
      <c r="CF30" s="618" t="s">
        <v>314</v>
      </c>
      <c r="CG30" s="619"/>
      <c r="CH30" s="619"/>
      <c r="CI30" s="619"/>
      <c r="CJ30" s="619"/>
      <c r="CK30" s="619"/>
      <c r="CL30" s="619"/>
      <c r="CM30" s="619"/>
      <c r="CN30" s="619"/>
      <c r="CO30" s="619"/>
      <c r="CP30" s="619"/>
      <c r="CQ30" s="620"/>
      <c r="CR30" s="621">
        <v>2725394</v>
      </c>
      <c r="CS30" s="622"/>
      <c r="CT30" s="622"/>
      <c r="CU30" s="622"/>
      <c r="CV30" s="622"/>
      <c r="CW30" s="622"/>
      <c r="CX30" s="622"/>
      <c r="CY30" s="623"/>
      <c r="CZ30" s="624">
        <v>8.8000000000000007</v>
      </c>
      <c r="DA30" s="636"/>
      <c r="DB30" s="636"/>
      <c r="DC30" s="637"/>
      <c r="DD30" s="627">
        <v>2616565</v>
      </c>
      <c r="DE30" s="622"/>
      <c r="DF30" s="622"/>
      <c r="DG30" s="622"/>
      <c r="DH30" s="622"/>
      <c r="DI30" s="622"/>
      <c r="DJ30" s="622"/>
      <c r="DK30" s="623"/>
      <c r="DL30" s="627">
        <v>2360665</v>
      </c>
      <c r="DM30" s="622"/>
      <c r="DN30" s="622"/>
      <c r="DO30" s="622"/>
      <c r="DP30" s="622"/>
      <c r="DQ30" s="622"/>
      <c r="DR30" s="622"/>
      <c r="DS30" s="622"/>
      <c r="DT30" s="622"/>
      <c r="DU30" s="622"/>
      <c r="DV30" s="623"/>
      <c r="DW30" s="624">
        <v>11.8</v>
      </c>
      <c r="DX30" s="636"/>
      <c r="DY30" s="636"/>
      <c r="DZ30" s="636"/>
      <c r="EA30" s="636"/>
      <c r="EB30" s="636"/>
      <c r="EC30" s="648"/>
    </row>
    <row r="31" spans="2:133" ht="11.25" customHeight="1" x14ac:dyDescent="0.2">
      <c r="B31" s="688" t="s">
        <v>315</v>
      </c>
      <c r="C31" s="689"/>
      <c r="D31" s="689"/>
      <c r="E31" s="689"/>
      <c r="F31" s="689"/>
      <c r="G31" s="689"/>
      <c r="H31" s="689"/>
      <c r="I31" s="689"/>
      <c r="J31" s="689"/>
      <c r="K31" s="689"/>
      <c r="L31" s="689"/>
      <c r="M31" s="689"/>
      <c r="N31" s="689"/>
      <c r="O31" s="689"/>
      <c r="P31" s="689"/>
      <c r="Q31" s="690"/>
      <c r="R31" s="621" t="s">
        <v>131</v>
      </c>
      <c r="S31" s="622"/>
      <c r="T31" s="622"/>
      <c r="U31" s="622"/>
      <c r="V31" s="622"/>
      <c r="W31" s="622"/>
      <c r="X31" s="622"/>
      <c r="Y31" s="623"/>
      <c r="Z31" s="659" t="s">
        <v>180</v>
      </c>
      <c r="AA31" s="659"/>
      <c r="AB31" s="659"/>
      <c r="AC31" s="659"/>
      <c r="AD31" s="660" t="s">
        <v>239</v>
      </c>
      <c r="AE31" s="660"/>
      <c r="AF31" s="660"/>
      <c r="AG31" s="660"/>
      <c r="AH31" s="660"/>
      <c r="AI31" s="660"/>
      <c r="AJ31" s="660"/>
      <c r="AK31" s="660"/>
      <c r="AL31" s="624" t="s">
        <v>180</v>
      </c>
      <c r="AM31" s="625"/>
      <c r="AN31" s="625"/>
      <c r="AO31" s="661"/>
      <c r="AP31" s="691" t="s">
        <v>316</v>
      </c>
      <c r="AQ31" s="692"/>
      <c r="AR31" s="692"/>
      <c r="AS31" s="692"/>
      <c r="AT31" s="693" t="s">
        <v>317</v>
      </c>
      <c r="AU31" s="218"/>
      <c r="AV31" s="218"/>
      <c r="AW31" s="218"/>
      <c r="AX31" s="679" t="s">
        <v>192</v>
      </c>
      <c r="AY31" s="680"/>
      <c r="AZ31" s="680"/>
      <c r="BA31" s="680"/>
      <c r="BB31" s="680"/>
      <c r="BC31" s="680"/>
      <c r="BD31" s="680"/>
      <c r="BE31" s="680"/>
      <c r="BF31" s="681"/>
      <c r="BG31" s="683">
        <v>99.3</v>
      </c>
      <c r="BH31" s="684"/>
      <c r="BI31" s="684"/>
      <c r="BJ31" s="684"/>
      <c r="BK31" s="684"/>
      <c r="BL31" s="684"/>
      <c r="BM31" s="685">
        <v>96.8</v>
      </c>
      <c r="BN31" s="684"/>
      <c r="BO31" s="684"/>
      <c r="BP31" s="684"/>
      <c r="BQ31" s="686"/>
      <c r="BR31" s="683">
        <v>99.4</v>
      </c>
      <c r="BS31" s="684"/>
      <c r="BT31" s="684"/>
      <c r="BU31" s="684"/>
      <c r="BV31" s="684"/>
      <c r="BW31" s="684"/>
      <c r="BX31" s="685">
        <v>96.3</v>
      </c>
      <c r="BY31" s="684"/>
      <c r="BZ31" s="684"/>
      <c r="CA31" s="684"/>
      <c r="CB31" s="686"/>
      <c r="CD31" s="642"/>
      <c r="CE31" s="643"/>
      <c r="CF31" s="618" t="s">
        <v>318</v>
      </c>
      <c r="CG31" s="619"/>
      <c r="CH31" s="619"/>
      <c r="CI31" s="619"/>
      <c r="CJ31" s="619"/>
      <c r="CK31" s="619"/>
      <c r="CL31" s="619"/>
      <c r="CM31" s="619"/>
      <c r="CN31" s="619"/>
      <c r="CO31" s="619"/>
      <c r="CP31" s="619"/>
      <c r="CQ31" s="620"/>
      <c r="CR31" s="621">
        <v>93920</v>
      </c>
      <c r="CS31" s="634"/>
      <c r="CT31" s="634"/>
      <c r="CU31" s="634"/>
      <c r="CV31" s="634"/>
      <c r="CW31" s="634"/>
      <c r="CX31" s="634"/>
      <c r="CY31" s="635"/>
      <c r="CZ31" s="624">
        <v>0.3</v>
      </c>
      <c r="DA31" s="636"/>
      <c r="DB31" s="636"/>
      <c r="DC31" s="637"/>
      <c r="DD31" s="627">
        <v>82743</v>
      </c>
      <c r="DE31" s="634"/>
      <c r="DF31" s="634"/>
      <c r="DG31" s="634"/>
      <c r="DH31" s="634"/>
      <c r="DI31" s="634"/>
      <c r="DJ31" s="634"/>
      <c r="DK31" s="635"/>
      <c r="DL31" s="627">
        <v>82743</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2">
      <c r="B32" s="618" t="s">
        <v>319</v>
      </c>
      <c r="C32" s="619"/>
      <c r="D32" s="619"/>
      <c r="E32" s="619"/>
      <c r="F32" s="619"/>
      <c r="G32" s="619"/>
      <c r="H32" s="619"/>
      <c r="I32" s="619"/>
      <c r="J32" s="619"/>
      <c r="K32" s="619"/>
      <c r="L32" s="619"/>
      <c r="M32" s="619"/>
      <c r="N32" s="619"/>
      <c r="O32" s="619"/>
      <c r="P32" s="619"/>
      <c r="Q32" s="620"/>
      <c r="R32" s="621">
        <v>2130924</v>
      </c>
      <c r="S32" s="622"/>
      <c r="T32" s="622"/>
      <c r="U32" s="622"/>
      <c r="V32" s="622"/>
      <c r="W32" s="622"/>
      <c r="X32" s="622"/>
      <c r="Y32" s="623"/>
      <c r="Z32" s="659">
        <v>6.6</v>
      </c>
      <c r="AA32" s="659"/>
      <c r="AB32" s="659"/>
      <c r="AC32" s="659"/>
      <c r="AD32" s="660" t="s">
        <v>180</v>
      </c>
      <c r="AE32" s="660"/>
      <c r="AF32" s="660"/>
      <c r="AG32" s="660"/>
      <c r="AH32" s="660"/>
      <c r="AI32" s="660"/>
      <c r="AJ32" s="660"/>
      <c r="AK32" s="660"/>
      <c r="AL32" s="624" t="s">
        <v>180</v>
      </c>
      <c r="AM32" s="625"/>
      <c r="AN32" s="625"/>
      <c r="AO32" s="661"/>
      <c r="AP32" s="662"/>
      <c r="AQ32" s="663"/>
      <c r="AR32" s="663"/>
      <c r="AS32" s="663"/>
      <c r="AT32" s="694"/>
      <c r="AU32" s="214" t="s">
        <v>320</v>
      </c>
      <c r="AX32" s="618" t="s">
        <v>321</v>
      </c>
      <c r="AY32" s="619"/>
      <c r="AZ32" s="619"/>
      <c r="BA32" s="619"/>
      <c r="BB32" s="619"/>
      <c r="BC32" s="619"/>
      <c r="BD32" s="619"/>
      <c r="BE32" s="619"/>
      <c r="BF32" s="620"/>
      <c r="BG32" s="687">
        <v>99.6</v>
      </c>
      <c r="BH32" s="634"/>
      <c r="BI32" s="634"/>
      <c r="BJ32" s="634"/>
      <c r="BK32" s="634"/>
      <c r="BL32" s="634"/>
      <c r="BM32" s="625">
        <v>98.8</v>
      </c>
      <c r="BN32" s="634"/>
      <c r="BO32" s="634"/>
      <c r="BP32" s="634"/>
      <c r="BQ32" s="657"/>
      <c r="BR32" s="687">
        <v>99.6</v>
      </c>
      <c r="BS32" s="634"/>
      <c r="BT32" s="634"/>
      <c r="BU32" s="634"/>
      <c r="BV32" s="634"/>
      <c r="BW32" s="634"/>
      <c r="BX32" s="625">
        <v>98.4</v>
      </c>
      <c r="BY32" s="634"/>
      <c r="BZ32" s="634"/>
      <c r="CA32" s="634"/>
      <c r="CB32" s="657"/>
      <c r="CD32" s="644"/>
      <c r="CE32" s="645"/>
      <c r="CF32" s="618" t="s">
        <v>322</v>
      </c>
      <c r="CG32" s="619"/>
      <c r="CH32" s="619"/>
      <c r="CI32" s="619"/>
      <c r="CJ32" s="619"/>
      <c r="CK32" s="619"/>
      <c r="CL32" s="619"/>
      <c r="CM32" s="619"/>
      <c r="CN32" s="619"/>
      <c r="CO32" s="619"/>
      <c r="CP32" s="619"/>
      <c r="CQ32" s="620"/>
      <c r="CR32" s="621" t="s">
        <v>239</v>
      </c>
      <c r="CS32" s="622"/>
      <c r="CT32" s="622"/>
      <c r="CU32" s="622"/>
      <c r="CV32" s="622"/>
      <c r="CW32" s="622"/>
      <c r="CX32" s="622"/>
      <c r="CY32" s="623"/>
      <c r="CZ32" s="624" t="s">
        <v>180</v>
      </c>
      <c r="DA32" s="636"/>
      <c r="DB32" s="636"/>
      <c r="DC32" s="637"/>
      <c r="DD32" s="627" t="s">
        <v>239</v>
      </c>
      <c r="DE32" s="622"/>
      <c r="DF32" s="622"/>
      <c r="DG32" s="622"/>
      <c r="DH32" s="622"/>
      <c r="DI32" s="622"/>
      <c r="DJ32" s="622"/>
      <c r="DK32" s="623"/>
      <c r="DL32" s="627" t="s">
        <v>131</v>
      </c>
      <c r="DM32" s="622"/>
      <c r="DN32" s="622"/>
      <c r="DO32" s="622"/>
      <c r="DP32" s="622"/>
      <c r="DQ32" s="622"/>
      <c r="DR32" s="622"/>
      <c r="DS32" s="622"/>
      <c r="DT32" s="622"/>
      <c r="DU32" s="622"/>
      <c r="DV32" s="623"/>
      <c r="DW32" s="624" t="s">
        <v>180</v>
      </c>
      <c r="DX32" s="636"/>
      <c r="DY32" s="636"/>
      <c r="DZ32" s="636"/>
      <c r="EA32" s="636"/>
      <c r="EB32" s="636"/>
      <c r="EC32" s="648"/>
    </row>
    <row r="33" spans="2:133" ht="11.25" customHeight="1" x14ac:dyDescent="0.2">
      <c r="B33" s="618" t="s">
        <v>323</v>
      </c>
      <c r="C33" s="619"/>
      <c r="D33" s="619"/>
      <c r="E33" s="619"/>
      <c r="F33" s="619"/>
      <c r="G33" s="619"/>
      <c r="H33" s="619"/>
      <c r="I33" s="619"/>
      <c r="J33" s="619"/>
      <c r="K33" s="619"/>
      <c r="L33" s="619"/>
      <c r="M33" s="619"/>
      <c r="N33" s="619"/>
      <c r="O33" s="619"/>
      <c r="P33" s="619"/>
      <c r="Q33" s="620"/>
      <c r="R33" s="621">
        <v>65169</v>
      </c>
      <c r="S33" s="622"/>
      <c r="T33" s="622"/>
      <c r="U33" s="622"/>
      <c r="V33" s="622"/>
      <c r="W33" s="622"/>
      <c r="X33" s="622"/>
      <c r="Y33" s="623"/>
      <c r="Z33" s="659">
        <v>0.2</v>
      </c>
      <c r="AA33" s="659"/>
      <c r="AB33" s="659"/>
      <c r="AC33" s="659"/>
      <c r="AD33" s="660" t="s">
        <v>180</v>
      </c>
      <c r="AE33" s="660"/>
      <c r="AF33" s="660"/>
      <c r="AG33" s="660"/>
      <c r="AH33" s="660"/>
      <c r="AI33" s="660"/>
      <c r="AJ33" s="660"/>
      <c r="AK33" s="660"/>
      <c r="AL33" s="624" t="s">
        <v>180</v>
      </c>
      <c r="AM33" s="625"/>
      <c r="AN33" s="625"/>
      <c r="AO33" s="661"/>
      <c r="AP33" s="664"/>
      <c r="AQ33" s="665"/>
      <c r="AR33" s="665"/>
      <c r="AS33" s="665"/>
      <c r="AT33" s="695"/>
      <c r="AU33" s="219"/>
      <c r="AV33" s="219"/>
      <c r="AW33" s="219"/>
      <c r="AX33" s="602" t="s">
        <v>324</v>
      </c>
      <c r="AY33" s="603"/>
      <c r="AZ33" s="603"/>
      <c r="BA33" s="603"/>
      <c r="BB33" s="603"/>
      <c r="BC33" s="603"/>
      <c r="BD33" s="603"/>
      <c r="BE33" s="603"/>
      <c r="BF33" s="604"/>
      <c r="BG33" s="682">
        <v>99.1</v>
      </c>
      <c r="BH33" s="606"/>
      <c r="BI33" s="606"/>
      <c r="BJ33" s="606"/>
      <c r="BK33" s="606"/>
      <c r="BL33" s="606"/>
      <c r="BM33" s="652">
        <v>95.4</v>
      </c>
      <c r="BN33" s="606"/>
      <c r="BO33" s="606"/>
      <c r="BP33" s="606"/>
      <c r="BQ33" s="669"/>
      <c r="BR33" s="682">
        <v>99.3</v>
      </c>
      <c r="BS33" s="606"/>
      <c r="BT33" s="606"/>
      <c r="BU33" s="606"/>
      <c r="BV33" s="606"/>
      <c r="BW33" s="606"/>
      <c r="BX33" s="652">
        <v>94.8</v>
      </c>
      <c r="BY33" s="606"/>
      <c r="BZ33" s="606"/>
      <c r="CA33" s="606"/>
      <c r="CB33" s="669"/>
      <c r="CD33" s="618" t="s">
        <v>325</v>
      </c>
      <c r="CE33" s="619"/>
      <c r="CF33" s="619"/>
      <c r="CG33" s="619"/>
      <c r="CH33" s="619"/>
      <c r="CI33" s="619"/>
      <c r="CJ33" s="619"/>
      <c r="CK33" s="619"/>
      <c r="CL33" s="619"/>
      <c r="CM33" s="619"/>
      <c r="CN33" s="619"/>
      <c r="CO33" s="619"/>
      <c r="CP33" s="619"/>
      <c r="CQ33" s="620"/>
      <c r="CR33" s="621">
        <v>17370992</v>
      </c>
      <c r="CS33" s="634"/>
      <c r="CT33" s="634"/>
      <c r="CU33" s="634"/>
      <c r="CV33" s="634"/>
      <c r="CW33" s="634"/>
      <c r="CX33" s="634"/>
      <c r="CY33" s="635"/>
      <c r="CZ33" s="624">
        <v>55.9</v>
      </c>
      <c r="DA33" s="636"/>
      <c r="DB33" s="636"/>
      <c r="DC33" s="637"/>
      <c r="DD33" s="627">
        <v>13346374</v>
      </c>
      <c r="DE33" s="634"/>
      <c r="DF33" s="634"/>
      <c r="DG33" s="634"/>
      <c r="DH33" s="634"/>
      <c r="DI33" s="634"/>
      <c r="DJ33" s="634"/>
      <c r="DK33" s="635"/>
      <c r="DL33" s="627">
        <v>8555663</v>
      </c>
      <c r="DM33" s="634"/>
      <c r="DN33" s="634"/>
      <c r="DO33" s="634"/>
      <c r="DP33" s="634"/>
      <c r="DQ33" s="634"/>
      <c r="DR33" s="634"/>
      <c r="DS33" s="634"/>
      <c r="DT33" s="634"/>
      <c r="DU33" s="634"/>
      <c r="DV33" s="635"/>
      <c r="DW33" s="624">
        <v>42.8</v>
      </c>
      <c r="DX33" s="636"/>
      <c r="DY33" s="636"/>
      <c r="DZ33" s="636"/>
      <c r="EA33" s="636"/>
      <c r="EB33" s="636"/>
      <c r="EC33" s="648"/>
    </row>
    <row r="34" spans="2:133" ht="11.25" customHeight="1" x14ac:dyDescent="0.2">
      <c r="B34" s="618" t="s">
        <v>326</v>
      </c>
      <c r="C34" s="619"/>
      <c r="D34" s="619"/>
      <c r="E34" s="619"/>
      <c r="F34" s="619"/>
      <c r="G34" s="619"/>
      <c r="H34" s="619"/>
      <c r="I34" s="619"/>
      <c r="J34" s="619"/>
      <c r="K34" s="619"/>
      <c r="L34" s="619"/>
      <c r="M34" s="619"/>
      <c r="N34" s="619"/>
      <c r="O34" s="619"/>
      <c r="P34" s="619"/>
      <c r="Q34" s="620"/>
      <c r="R34" s="621">
        <v>1597787</v>
      </c>
      <c r="S34" s="622"/>
      <c r="T34" s="622"/>
      <c r="U34" s="622"/>
      <c r="V34" s="622"/>
      <c r="W34" s="622"/>
      <c r="X34" s="622"/>
      <c r="Y34" s="623"/>
      <c r="Z34" s="659">
        <v>5</v>
      </c>
      <c r="AA34" s="659"/>
      <c r="AB34" s="659"/>
      <c r="AC34" s="659"/>
      <c r="AD34" s="660" t="s">
        <v>180</v>
      </c>
      <c r="AE34" s="660"/>
      <c r="AF34" s="660"/>
      <c r="AG34" s="660"/>
      <c r="AH34" s="660"/>
      <c r="AI34" s="660"/>
      <c r="AJ34" s="660"/>
      <c r="AK34" s="660"/>
      <c r="AL34" s="624" t="s">
        <v>180</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327</v>
      </c>
      <c r="CE34" s="619"/>
      <c r="CF34" s="619"/>
      <c r="CG34" s="619"/>
      <c r="CH34" s="619"/>
      <c r="CI34" s="619"/>
      <c r="CJ34" s="619"/>
      <c r="CK34" s="619"/>
      <c r="CL34" s="619"/>
      <c r="CM34" s="619"/>
      <c r="CN34" s="619"/>
      <c r="CO34" s="619"/>
      <c r="CP34" s="619"/>
      <c r="CQ34" s="620"/>
      <c r="CR34" s="621">
        <v>4645419</v>
      </c>
      <c r="CS34" s="622"/>
      <c r="CT34" s="622"/>
      <c r="CU34" s="622"/>
      <c r="CV34" s="622"/>
      <c r="CW34" s="622"/>
      <c r="CX34" s="622"/>
      <c r="CY34" s="623"/>
      <c r="CZ34" s="624">
        <v>15</v>
      </c>
      <c r="DA34" s="636"/>
      <c r="DB34" s="636"/>
      <c r="DC34" s="637"/>
      <c r="DD34" s="627">
        <v>2816495</v>
      </c>
      <c r="DE34" s="622"/>
      <c r="DF34" s="622"/>
      <c r="DG34" s="622"/>
      <c r="DH34" s="622"/>
      <c r="DI34" s="622"/>
      <c r="DJ34" s="622"/>
      <c r="DK34" s="623"/>
      <c r="DL34" s="627">
        <v>2386919</v>
      </c>
      <c r="DM34" s="622"/>
      <c r="DN34" s="622"/>
      <c r="DO34" s="622"/>
      <c r="DP34" s="622"/>
      <c r="DQ34" s="622"/>
      <c r="DR34" s="622"/>
      <c r="DS34" s="622"/>
      <c r="DT34" s="622"/>
      <c r="DU34" s="622"/>
      <c r="DV34" s="623"/>
      <c r="DW34" s="624">
        <v>11.9</v>
      </c>
      <c r="DX34" s="636"/>
      <c r="DY34" s="636"/>
      <c r="DZ34" s="636"/>
      <c r="EA34" s="636"/>
      <c r="EB34" s="636"/>
      <c r="EC34" s="648"/>
    </row>
    <row r="35" spans="2:133" ht="11.25" customHeight="1" x14ac:dyDescent="0.2">
      <c r="B35" s="618" t="s">
        <v>328</v>
      </c>
      <c r="C35" s="619"/>
      <c r="D35" s="619"/>
      <c r="E35" s="619"/>
      <c r="F35" s="619"/>
      <c r="G35" s="619"/>
      <c r="H35" s="619"/>
      <c r="I35" s="619"/>
      <c r="J35" s="619"/>
      <c r="K35" s="619"/>
      <c r="L35" s="619"/>
      <c r="M35" s="619"/>
      <c r="N35" s="619"/>
      <c r="O35" s="619"/>
      <c r="P35" s="619"/>
      <c r="Q35" s="620"/>
      <c r="R35" s="621">
        <v>247642</v>
      </c>
      <c r="S35" s="622"/>
      <c r="T35" s="622"/>
      <c r="U35" s="622"/>
      <c r="V35" s="622"/>
      <c r="W35" s="622"/>
      <c r="X35" s="622"/>
      <c r="Y35" s="623"/>
      <c r="Z35" s="659">
        <v>0.8</v>
      </c>
      <c r="AA35" s="659"/>
      <c r="AB35" s="659"/>
      <c r="AC35" s="659"/>
      <c r="AD35" s="660" t="s">
        <v>180</v>
      </c>
      <c r="AE35" s="660"/>
      <c r="AF35" s="660"/>
      <c r="AG35" s="660"/>
      <c r="AH35" s="660"/>
      <c r="AI35" s="660"/>
      <c r="AJ35" s="660"/>
      <c r="AK35" s="660"/>
      <c r="AL35" s="624" t="s">
        <v>131</v>
      </c>
      <c r="AM35" s="625"/>
      <c r="AN35" s="625"/>
      <c r="AO35" s="661"/>
      <c r="AP35" s="222"/>
      <c r="AQ35" s="673" t="s">
        <v>329</v>
      </c>
      <c r="AR35" s="674"/>
      <c r="AS35" s="674"/>
      <c r="AT35" s="674"/>
      <c r="AU35" s="674"/>
      <c r="AV35" s="674"/>
      <c r="AW35" s="674"/>
      <c r="AX35" s="674"/>
      <c r="AY35" s="674"/>
      <c r="AZ35" s="674"/>
      <c r="BA35" s="674"/>
      <c r="BB35" s="674"/>
      <c r="BC35" s="674"/>
      <c r="BD35" s="674"/>
      <c r="BE35" s="674"/>
      <c r="BF35" s="675"/>
      <c r="BG35" s="673" t="s">
        <v>330</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331</v>
      </c>
      <c r="CE35" s="619"/>
      <c r="CF35" s="619"/>
      <c r="CG35" s="619"/>
      <c r="CH35" s="619"/>
      <c r="CI35" s="619"/>
      <c r="CJ35" s="619"/>
      <c r="CK35" s="619"/>
      <c r="CL35" s="619"/>
      <c r="CM35" s="619"/>
      <c r="CN35" s="619"/>
      <c r="CO35" s="619"/>
      <c r="CP35" s="619"/>
      <c r="CQ35" s="620"/>
      <c r="CR35" s="621">
        <v>731415</v>
      </c>
      <c r="CS35" s="634"/>
      <c r="CT35" s="634"/>
      <c r="CU35" s="634"/>
      <c r="CV35" s="634"/>
      <c r="CW35" s="634"/>
      <c r="CX35" s="634"/>
      <c r="CY35" s="635"/>
      <c r="CZ35" s="624">
        <v>2.4</v>
      </c>
      <c r="DA35" s="636"/>
      <c r="DB35" s="636"/>
      <c r="DC35" s="637"/>
      <c r="DD35" s="627">
        <v>488139</v>
      </c>
      <c r="DE35" s="634"/>
      <c r="DF35" s="634"/>
      <c r="DG35" s="634"/>
      <c r="DH35" s="634"/>
      <c r="DI35" s="634"/>
      <c r="DJ35" s="634"/>
      <c r="DK35" s="635"/>
      <c r="DL35" s="627">
        <v>405904</v>
      </c>
      <c r="DM35" s="634"/>
      <c r="DN35" s="634"/>
      <c r="DO35" s="634"/>
      <c r="DP35" s="634"/>
      <c r="DQ35" s="634"/>
      <c r="DR35" s="634"/>
      <c r="DS35" s="634"/>
      <c r="DT35" s="634"/>
      <c r="DU35" s="634"/>
      <c r="DV35" s="635"/>
      <c r="DW35" s="624">
        <v>2</v>
      </c>
      <c r="DX35" s="636"/>
      <c r="DY35" s="636"/>
      <c r="DZ35" s="636"/>
      <c r="EA35" s="636"/>
      <c r="EB35" s="636"/>
      <c r="EC35" s="648"/>
    </row>
    <row r="36" spans="2:133" ht="11.25" customHeight="1" x14ac:dyDescent="0.2">
      <c r="B36" s="618" t="s">
        <v>332</v>
      </c>
      <c r="C36" s="619"/>
      <c r="D36" s="619"/>
      <c r="E36" s="619"/>
      <c r="F36" s="619"/>
      <c r="G36" s="619"/>
      <c r="H36" s="619"/>
      <c r="I36" s="619"/>
      <c r="J36" s="619"/>
      <c r="K36" s="619"/>
      <c r="L36" s="619"/>
      <c r="M36" s="619"/>
      <c r="N36" s="619"/>
      <c r="O36" s="619"/>
      <c r="P36" s="619"/>
      <c r="Q36" s="620"/>
      <c r="R36" s="621">
        <v>1533773</v>
      </c>
      <c r="S36" s="622"/>
      <c r="T36" s="622"/>
      <c r="U36" s="622"/>
      <c r="V36" s="622"/>
      <c r="W36" s="622"/>
      <c r="X36" s="622"/>
      <c r="Y36" s="623"/>
      <c r="Z36" s="659">
        <v>4.8</v>
      </c>
      <c r="AA36" s="659"/>
      <c r="AB36" s="659"/>
      <c r="AC36" s="659"/>
      <c r="AD36" s="660" t="s">
        <v>131</v>
      </c>
      <c r="AE36" s="660"/>
      <c r="AF36" s="660"/>
      <c r="AG36" s="660"/>
      <c r="AH36" s="660"/>
      <c r="AI36" s="660"/>
      <c r="AJ36" s="660"/>
      <c r="AK36" s="660"/>
      <c r="AL36" s="624" t="s">
        <v>180</v>
      </c>
      <c r="AM36" s="625"/>
      <c r="AN36" s="625"/>
      <c r="AO36" s="661"/>
      <c r="AP36" s="222"/>
      <c r="AQ36" s="670" t="s">
        <v>333</v>
      </c>
      <c r="AR36" s="671"/>
      <c r="AS36" s="671"/>
      <c r="AT36" s="671"/>
      <c r="AU36" s="671"/>
      <c r="AV36" s="671"/>
      <c r="AW36" s="671"/>
      <c r="AX36" s="671"/>
      <c r="AY36" s="672"/>
      <c r="AZ36" s="676">
        <v>5958301</v>
      </c>
      <c r="BA36" s="677"/>
      <c r="BB36" s="677"/>
      <c r="BC36" s="677"/>
      <c r="BD36" s="677"/>
      <c r="BE36" s="677"/>
      <c r="BF36" s="678"/>
      <c r="BG36" s="679" t="s">
        <v>334</v>
      </c>
      <c r="BH36" s="680"/>
      <c r="BI36" s="680"/>
      <c r="BJ36" s="680"/>
      <c r="BK36" s="680"/>
      <c r="BL36" s="680"/>
      <c r="BM36" s="680"/>
      <c r="BN36" s="680"/>
      <c r="BO36" s="680"/>
      <c r="BP36" s="680"/>
      <c r="BQ36" s="680"/>
      <c r="BR36" s="680"/>
      <c r="BS36" s="680"/>
      <c r="BT36" s="680"/>
      <c r="BU36" s="681"/>
      <c r="BV36" s="676">
        <v>1438</v>
      </c>
      <c r="BW36" s="677"/>
      <c r="BX36" s="677"/>
      <c r="BY36" s="677"/>
      <c r="BZ36" s="677"/>
      <c r="CA36" s="677"/>
      <c r="CB36" s="678"/>
      <c r="CD36" s="618" t="s">
        <v>335</v>
      </c>
      <c r="CE36" s="619"/>
      <c r="CF36" s="619"/>
      <c r="CG36" s="619"/>
      <c r="CH36" s="619"/>
      <c r="CI36" s="619"/>
      <c r="CJ36" s="619"/>
      <c r="CK36" s="619"/>
      <c r="CL36" s="619"/>
      <c r="CM36" s="619"/>
      <c r="CN36" s="619"/>
      <c r="CO36" s="619"/>
      <c r="CP36" s="619"/>
      <c r="CQ36" s="620"/>
      <c r="CR36" s="621">
        <v>7895208</v>
      </c>
      <c r="CS36" s="622"/>
      <c r="CT36" s="622"/>
      <c r="CU36" s="622"/>
      <c r="CV36" s="622"/>
      <c r="CW36" s="622"/>
      <c r="CX36" s="622"/>
      <c r="CY36" s="623"/>
      <c r="CZ36" s="624">
        <v>25.4</v>
      </c>
      <c r="DA36" s="636"/>
      <c r="DB36" s="636"/>
      <c r="DC36" s="637"/>
      <c r="DD36" s="627">
        <v>6817701</v>
      </c>
      <c r="DE36" s="622"/>
      <c r="DF36" s="622"/>
      <c r="DG36" s="622"/>
      <c r="DH36" s="622"/>
      <c r="DI36" s="622"/>
      <c r="DJ36" s="622"/>
      <c r="DK36" s="623"/>
      <c r="DL36" s="627">
        <v>4331049</v>
      </c>
      <c r="DM36" s="622"/>
      <c r="DN36" s="622"/>
      <c r="DO36" s="622"/>
      <c r="DP36" s="622"/>
      <c r="DQ36" s="622"/>
      <c r="DR36" s="622"/>
      <c r="DS36" s="622"/>
      <c r="DT36" s="622"/>
      <c r="DU36" s="622"/>
      <c r="DV36" s="623"/>
      <c r="DW36" s="624">
        <v>21.7</v>
      </c>
      <c r="DX36" s="636"/>
      <c r="DY36" s="636"/>
      <c r="DZ36" s="636"/>
      <c r="EA36" s="636"/>
      <c r="EB36" s="636"/>
      <c r="EC36" s="648"/>
    </row>
    <row r="37" spans="2:133" ht="11.25" customHeight="1" x14ac:dyDescent="0.2">
      <c r="B37" s="618" t="s">
        <v>336</v>
      </c>
      <c r="C37" s="619"/>
      <c r="D37" s="619"/>
      <c r="E37" s="619"/>
      <c r="F37" s="619"/>
      <c r="G37" s="619"/>
      <c r="H37" s="619"/>
      <c r="I37" s="619"/>
      <c r="J37" s="619"/>
      <c r="K37" s="619"/>
      <c r="L37" s="619"/>
      <c r="M37" s="619"/>
      <c r="N37" s="619"/>
      <c r="O37" s="619"/>
      <c r="P37" s="619"/>
      <c r="Q37" s="620"/>
      <c r="R37" s="621">
        <v>618442</v>
      </c>
      <c r="S37" s="622"/>
      <c r="T37" s="622"/>
      <c r="U37" s="622"/>
      <c r="V37" s="622"/>
      <c r="W37" s="622"/>
      <c r="X37" s="622"/>
      <c r="Y37" s="623"/>
      <c r="Z37" s="659">
        <v>1.9</v>
      </c>
      <c r="AA37" s="659"/>
      <c r="AB37" s="659"/>
      <c r="AC37" s="659"/>
      <c r="AD37" s="660">
        <v>13444</v>
      </c>
      <c r="AE37" s="660"/>
      <c r="AF37" s="660"/>
      <c r="AG37" s="660"/>
      <c r="AH37" s="660"/>
      <c r="AI37" s="660"/>
      <c r="AJ37" s="660"/>
      <c r="AK37" s="660"/>
      <c r="AL37" s="624">
        <v>0.1</v>
      </c>
      <c r="AM37" s="625"/>
      <c r="AN37" s="625"/>
      <c r="AO37" s="661"/>
      <c r="AQ37" s="654" t="s">
        <v>337</v>
      </c>
      <c r="AR37" s="655"/>
      <c r="AS37" s="655"/>
      <c r="AT37" s="655"/>
      <c r="AU37" s="655"/>
      <c r="AV37" s="655"/>
      <c r="AW37" s="655"/>
      <c r="AX37" s="655"/>
      <c r="AY37" s="656"/>
      <c r="AZ37" s="621">
        <v>2519513</v>
      </c>
      <c r="BA37" s="622"/>
      <c r="BB37" s="622"/>
      <c r="BC37" s="622"/>
      <c r="BD37" s="634"/>
      <c r="BE37" s="634"/>
      <c r="BF37" s="657"/>
      <c r="BG37" s="618" t="s">
        <v>338</v>
      </c>
      <c r="BH37" s="619"/>
      <c r="BI37" s="619"/>
      <c r="BJ37" s="619"/>
      <c r="BK37" s="619"/>
      <c r="BL37" s="619"/>
      <c r="BM37" s="619"/>
      <c r="BN37" s="619"/>
      <c r="BO37" s="619"/>
      <c r="BP37" s="619"/>
      <c r="BQ37" s="619"/>
      <c r="BR37" s="619"/>
      <c r="BS37" s="619"/>
      <c r="BT37" s="619"/>
      <c r="BU37" s="620"/>
      <c r="BV37" s="621">
        <v>-78187</v>
      </c>
      <c r="BW37" s="622"/>
      <c r="BX37" s="622"/>
      <c r="BY37" s="622"/>
      <c r="BZ37" s="622"/>
      <c r="CA37" s="622"/>
      <c r="CB37" s="658"/>
      <c r="CD37" s="618" t="s">
        <v>339</v>
      </c>
      <c r="CE37" s="619"/>
      <c r="CF37" s="619"/>
      <c r="CG37" s="619"/>
      <c r="CH37" s="619"/>
      <c r="CI37" s="619"/>
      <c r="CJ37" s="619"/>
      <c r="CK37" s="619"/>
      <c r="CL37" s="619"/>
      <c r="CM37" s="619"/>
      <c r="CN37" s="619"/>
      <c r="CO37" s="619"/>
      <c r="CP37" s="619"/>
      <c r="CQ37" s="620"/>
      <c r="CR37" s="621">
        <v>1533710</v>
      </c>
      <c r="CS37" s="634"/>
      <c r="CT37" s="634"/>
      <c r="CU37" s="634"/>
      <c r="CV37" s="634"/>
      <c r="CW37" s="634"/>
      <c r="CX37" s="634"/>
      <c r="CY37" s="635"/>
      <c r="CZ37" s="624">
        <v>4.9000000000000004</v>
      </c>
      <c r="DA37" s="636"/>
      <c r="DB37" s="636"/>
      <c r="DC37" s="637"/>
      <c r="DD37" s="627">
        <v>1484530</v>
      </c>
      <c r="DE37" s="634"/>
      <c r="DF37" s="634"/>
      <c r="DG37" s="634"/>
      <c r="DH37" s="634"/>
      <c r="DI37" s="634"/>
      <c r="DJ37" s="634"/>
      <c r="DK37" s="635"/>
      <c r="DL37" s="627">
        <v>1478019</v>
      </c>
      <c r="DM37" s="634"/>
      <c r="DN37" s="634"/>
      <c r="DO37" s="634"/>
      <c r="DP37" s="634"/>
      <c r="DQ37" s="634"/>
      <c r="DR37" s="634"/>
      <c r="DS37" s="634"/>
      <c r="DT37" s="634"/>
      <c r="DU37" s="634"/>
      <c r="DV37" s="635"/>
      <c r="DW37" s="624">
        <v>7.4</v>
      </c>
      <c r="DX37" s="636"/>
      <c r="DY37" s="636"/>
      <c r="DZ37" s="636"/>
      <c r="EA37" s="636"/>
      <c r="EB37" s="636"/>
      <c r="EC37" s="648"/>
    </row>
    <row r="38" spans="2:133" ht="11.25" customHeight="1" x14ac:dyDescent="0.2">
      <c r="B38" s="618" t="s">
        <v>340</v>
      </c>
      <c r="C38" s="619"/>
      <c r="D38" s="619"/>
      <c r="E38" s="619"/>
      <c r="F38" s="619"/>
      <c r="G38" s="619"/>
      <c r="H38" s="619"/>
      <c r="I38" s="619"/>
      <c r="J38" s="619"/>
      <c r="K38" s="619"/>
      <c r="L38" s="619"/>
      <c r="M38" s="619"/>
      <c r="N38" s="619"/>
      <c r="O38" s="619"/>
      <c r="P38" s="619"/>
      <c r="Q38" s="620"/>
      <c r="R38" s="621">
        <v>1467700</v>
      </c>
      <c r="S38" s="622"/>
      <c r="T38" s="622"/>
      <c r="U38" s="622"/>
      <c r="V38" s="622"/>
      <c r="W38" s="622"/>
      <c r="X38" s="622"/>
      <c r="Y38" s="623"/>
      <c r="Z38" s="659">
        <v>4.5999999999999996</v>
      </c>
      <c r="AA38" s="659"/>
      <c r="AB38" s="659"/>
      <c r="AC38" s="659"/>
      <c r="AD38" s="660" t="s">
        <v>180</v>
      </c>
      <c r="AE38" s="660"/>
      <c r="AF38" s="660"/>
      <c r="AG38" s="660"/>
      <c r="AH38" s="660"/>
      <c r="AI38" s="660"/>
      <c r="AJ38" s="660"/>
      <c r="AK38" s="660"/>
      <c r="AL38" s="624" t="s">
        <v>239</v>
      </c>
      <c r="AM38" s="625"/>
      <c r="AN38" s="625"/>
      <c r="AO38" s="661"/>
      <c r="AQ38" s="654" t="s">
        <v>341</v>
      </c>
      <c r="AR38" s="655"/>
      <c r="AS38" s="655"/>
      <c r="AT38" s="655"/>
      <c r="AU38" s="655"/>
      <c r="AV38" s="655"/>
      <c r="AW38" s="655"/>
      <c r="AX38" s="655"/>
      <c r="AY38" s="656"/>
      <c r="AZ38" s="621">
        <v>903296</v>
      </c>
      <c r="BA38" s="622"/>
      <c r="BB38" s="622"/>
      <c r="BC38" s="622"/>
      <c r="BD38" s="634"/>
      <c r="BE38" s="634"/>
      <c r="BF38" s="657"/>
      <c r="BG38" s="618" t="s">
        <v>342</v>
      </c>
      <c r="BH38" s="619"/>
      <c r="BI38" s="619"/>
      <c r="BJ38" s="619"/>
      <c r="BK38" s="619"/>
      <c r="BL38" s="619"/>
      <c r="BM38" s="619"/>
      <c r="BN38" s="619"/>
      <c r="BO38" s="619"/>
      <c r="BP38" s="619"/>
      <c r="BQ38" s="619"/>
      <c r="BR38" s="619"/>
      <c r="BS38" s="619"/>
      <c r="BT38" s="619"/>
      <c r="BU38" s="620"/>
      <c r="BV38" s="621">
        <v>8349</v>
      </c>
      <c r="BW38" s="622"/>
      <c r="BX38" s="622"/>
      <c r="BY38" s="622"/>
      <c r="BZ38" s="622"/>
      <c r="CA38" s="622"/>
      <c r="CB38" s="658"/>
      <c r="CD38" s="618" t="s">
        <v>343</v>
      </c>
      <c r="CE38" s="619"/>
      <c r="CF38" s="619"/>
      <c r="CG38" s="619"/>
      <c r="CH38" s="619"/>
      <c r="CI38" s="619"/>
      <c r="CJ38" s="619"/>
      <c r="CK38" s="619"/>
      <c r="CL38" s="619"/>
      <c r="CM38" s="619"/>
      <c r="CN38" s="619"/>
      <c r="CO38" s="619"/>
      <c r="CP38" s="619"/>
      <c r="CQ38" s="620"/>
      <c r="CR38" s="621">
        <v>1936824</v>
      </c>
      <c r="CS38" s="622"/>
      <c r="CT38" s="622"/>
      <c r="CU38" s="622"/>
      <c r="CV38" s="622"/>
      <c r="CW38" s="622"/>
      <c r="CX38" s="622"/>
      <c r="CY38" s="623"/>
      <c r="CZ38" s="624">
        <v>6.2</v>
      </c>
      <c r="DA38" s="636"/>
      <c r="DB38" s="636"/>
      <c r="DC38" s="637"/>
      <c r="DD38" s="627">
        <v>1524858</v>
      </c>
      <c r="DE38" s="622"/>
      <c r="DF38" s="622"/>
      <c r="DG38" s="622"/>
      <c r="DH38" s="622"/>
      <c r="DI38" s="622"/>
      <c r="DJ38" s="622"/>
      <c r="DK38" s="623"/>
      <c r="DL38" s="627">
        <v>1431791</v>
      </c>
      <c r="DM38" s="622"/>
      <c r="DN38" s="622"/>
      <c r="DO38" s="622"/>
      <c r="DP38" s="622"/>
      <c r="DQ38" s="622"/>
      <c r="DR38" s="622"/>
      <c r="DS38" s="622"/>
      <c r="DT38" s="622"/>
      <c r="DU38" s="622"/>
      <c r="DV38" s="623"/>
      <c r="DW38" s="624">
        <v>7.2</v>
      </c>
      <c r="DX38" s="636"/>
      <c r="DY38" s="636"/>
      <c r="DZ38" s="636"/>
      <c r="EA38" s="636"/>
      <c r="EB38" s="636"/>
      <c r="EC38" s="648"/>
    </row>
    <row r="39" spans="2:133" ht="11.25" customHeight="1" x14ac:dyDescent="0.2">
      <c r="B39" s="618" t="s">
        <v>344</v>
      </c>
      <c r="C39" s="619"/>
      <c r="D39" s="619"/>
      <c r="E39" s="619"/>
      <c r="F39" s="619"/>
      <c r="G39" s="619"/>
      <c r="H39" s="619"/>
      <c r="I39" s="619"/>
      <c r="J39" s="619"/>
      <c r="K39" s="619"/>
      <c r="L39" s="619"/>
      <c r="M39" s="619"/>
      <c r="N39" s="619"/>
      <c r="O39" s="619"/>
      <c r="P39" s="619"/>
      <c r="Q39" s="620"/>
      <c r="R39" s="621" t="s">
        <v>180</v>
      </c>
      <c r="S39" s="622"/>
      <c r="T39" s="622"/>
      <c r="U39" s="622"/>
      <c r="V39" s="622"/>
      <c r="W39" s="622"/>
      <c r="X39" s="622"/>
      <c r="Y39" s="623"/>
      <c r="Z39" s="659" t="s">
        <v>180</v>
      </c>
      <c r="AA39" s="659"/>
      <c r="AB39" s="659"/>
      <c r="AC39" s="659"/>
      <c r="AD39" s="660" t="s">
        <v>180</v>
      </c>
      <c r="AE39" s="660"/>
      <c r="AF39" s="660"/>
      <c r="AG39" s="660"/>
      <c r="AH39" s="660"/>
      <c r="AI39" s="660"/>
      <c r="AJ39" s="660"/>
      <c r="AK39" s="660"/>
      <c r="AL39" s="624" t="s">
        <v>180</v>
      </c>
      <c r="AM39" s="625"/>
      <c r="AN39" s="625"/>
      <c r="AO39" s="661"/>
      <c r="AQ39" s="654" t="s">
        <v>345</v>
      </c>
      <c r="AR39" s="655"/>
      <c r="AS39" s="655"/>
      <c r="AT39" s="655"/>
      <c r="AU39" s="655"/>
      <c r="AV39" s="655"/>
      <c r="AW39" s="655"/>
      <c r="AX39" s="655"/>
      <c r="AY39" s="656"/>
      <c r="AZ39" s="621">
        <v>598668</v>
      </c>
      <c r="BA39" s="622"/>
      <c r="BB39" s="622"/>
      <c r="BC39" s="622"/>
      <c r="BD39" s="634"/>
      <c r="BE39" s="634"/>
      <c r="BF39" s="657"/>
      <c r="BG39" s="618" t="s">
        <v>346</v>
      </c>
      <c r="BH39" s="619"/>
      <c r="BI39" s="619"/>
      <c r="BJ39" s="619"/>
      <c r="BK39" s="619"/>
      <c r="BL39" s="619"/>
      <c r="BM39" s="619"/>
      <c r="BN39" s="619"/>
      <c r="BO39" s="619"/>
      <c r="BP39" s="619"/>
      <c r="BQ39" s="619"/>
      <c r="BR39" s="619"/>
      <c r="BS39" s="619"/>
      <c r="BT39" s="619"/>
      <c r="BU39" s="620"/>
      <c r="BV39" s="621">
        <v>13052</v>
      </c>
      <c r="BW39" s="622"/>
      <c r="BX39" s="622"/>
      <c r="BY39" s="622"/>
      <c r="BZ39" s="622"/>
      <c r="CA39" s="622"/>
      <c r="CB39" s="658"/>
      <c r="CD39" s="618" t="s">
        <v>347</v>
      </c>
      <c r="CE39" s="619"/>
      <c r="CF39" s="619"/>
      <c r="CG39" s="619"/>
      <c r="CH39" s="619"/>
      <c r="CI39" s="619"/>
      <c r="CJ39" s="619"/>
      <c r="CK39" s="619"/>
      <c r="CL39" s="619"/>
      <c r="CM39" s="619"/>
      <c r="CN39" s="619"/>
      <c r="CO39" s="619"/>
      <c r="CP39" s="619"/>
      <c r="CQ39" s="620"/>
      <c r="CR39" s="621">
        <v>2162126</v>
      </c>
      <c r="CS39" s="634"/>
      <c r="CT39" s="634"/>
      <c r="CU39" s="634"/>
      <c r="CV39" s="634"/>
      <c r="CW39" s="634"/>
      <c r="CX39" s="634"/>
      <c r="CY39" s="635"/>
      <c r="CZ39" s="624">
        <v>7</v>
      </c>
      <c r="DA39" s="636"/>
      <c r="DB39" s="636"/>
      <c r="DC39" s="637"/>
      <c r="DD39" s="627">
        <v>1699181</v>
      </c>
      <c r="DE39" s="634"/>
      <c r="DF39" s="634"/>
      <c r="DG39" s="634"/>
      <c r="DH39" s="634"/>
      <c r="DI39" s="634"/>
      <c r="DJ39" s="634"/>
      <c r="DK39" s="635"/>
      <c r="DL39" s="627" t="s">
        <v>131</v>
      </c>
      <c r="DM39" s="634"/>
      <c r="DN39" s="634"/>
      <c r="DO39" s="634"/>
      <c r="DP39" s="634"/>
      <c r="DQ39" s="634"/>
      <c r="DR39" s="634"/>
      <c r="DS39" s="634"/>
      <c r="DT39" s="634"/>
      <c r="DU39" s="634"/>
      <c r="DV39" s="635"/>
      <c r="DW39" s="624" t="s">
        <v>239</v>
      </c>
      <c r="DX39" s="636"/>
      <c r="DY39" s="636"/>
      <c r="DZ39" s="636"/>
      <c r="EA39" s="636"/>
      <c r="EB39" s="636"/>
      <c r="EC39" s="648"/>
    </row>
    <row r="40" spans="2:133" ht="11.25" customHeight="1" x14ac:dyDescent="0.2">
      <c r="B40" s="618" t="s">
        <v>348</v>
      </c>
      <c r="C40" s="619"/>
      <c r="D40" s="619"/>
      <c r="E40" s="619"/>
      <c r="F40" s="619"/>
      <c r="G40" s="619"/>
      <c r="H40" s="619"/>
      <c r="I40" s="619"/>
      <c r="J40" s="619"/>
      <c r="K40" s="619"/>
      <c r="L40" s="619"/>
      <c r="M40" s="619"/>
      <c r="N40" s="619"/>
      <c r="O40" s="619"/>
      <c r="P40" s="619"/>
      <c r="Q40" s="620"/>
      <c r="R40" s="621" t="s">
        <v>180</v>
      </c>
      <c r="S40" s="622"/>
      <c r="T40" s="622"/>
      <c r="U40" s="622"/>
      <c r="V40" s="622"/>
      <c r="W40" s="622"/>
      <c r="X40" s="622"/>
      <c r="Y40" s="623"/>
      <c r="Z40" s="659" t="s">
        <v>131</v>
      </c>
      <c r="AA40" s="659"/>
      <c r="AB40" s="659"/>
      <c r="AC40" s="659"/>
      <c r="AD40" s="660" t="s">
        <v>239</v>
      </c>
      <c r="AE40" s="660"/>
      <c r="AF40" s="660"/>
      <c r="AG40" s="660"/>
      <c r="AH40" s="660"/>
      <c r="AI40" s="660"/>
      <c r="AJ40" s="660"/>
      <c r="AK40" s="660"/>
      <c r="AL40" s="624" t="s">
        <v>239</v>
      </c>
      <c r="AM40" s="625"/>
      <c r="AN40" s="625"/>
      <c r="AO40" s="661"/>
      <c r="AQ40" s="654" t="s">
        <v>349</v>
      </c>
      <c r="AR40" s="655"/>
      <c r="AS40" s="655"/>
      <c r="AT40" s="655"/>
      <c r="AU40" s="655"/>
      <c r="AV40" s="655"/>
      <c r="AW40" s="655"/>
      <c r="AX40" s="655"/>
      <c r="AY40" s="656"/>
      <c r="AZ40" s="621" t="s">
        <v>239</v>
      </c>
      <c r="BA40" s="622"/>
      <c r="BB40" s="622"/>
      <c r="BC40" s="622"/>
      <c r="BD40" s="634"/>
      <c r="BE40" s="634"/>
      <c r="BF40" s="657"/>
      <c r="BG40" s="662" t="s">
        <v>350</v>
      </c>
      <c r="BH40" s="663"/>
      <c r="BI40" s="663"/>
      <c r="BJ40" s="663"/>
      <c r="BK40" s="663"/>
      <c r="BL40" s="223"/>
      <c r="BM40" s="619" t="s">
        <v>351</v>
      </c>
      <c r="BN40" s="619"/>
      <c r="BO40" s="619"/>
      <c r="BP40" s="619"/>
      <c r="BQ40" s="619"/>
      <c r="BR40" s="619"/>
      <c r="BS40" s="619"/>
      <c r="BT40" s="619"/>
      <c r="BU40" s="620"/>
      <c r="BV40" s="621">
        <v>86</v>
      </c>
      <c r="BW40" s="622"/>
      <c r="BX40" s="622"/>
      <c r="BY40" s="622"/>
      <c r="BZ40" s="622"/>
      <c r="CA40" s="622"/>
      <c r="CB40" s="658"/>
      <c r="CD40" s="618" t="s">
        <v>352</v>
      </c>
      <c r="CE40" s="619"/>
      <c r="CF40" s="619"/>
      <c r="CG40" s="619"/>
      <c r="CH40" s="619"/>
      <c r="CI40" s="619"/>
      <c r="CJ40" s="619"/>
      <c r="CK40" s="619"/>
      <c r="CL40" s="619"/>
      <c r="CM40" s="619"/>
      <c r="CN40" s="619"/>
      <c r="CO40" s="619"/>
      <c r="CP40" s="619"/>
      <c r="CQ40" s="620"/>
      <c r="CR40" s="621" t="s">
        <v>131</v>
      </c>
      <c r="CS40" s="622"/>
      <c r="CT40" s="622"/>
      <c r="CU40" s="622"/>
      <c r="CV40" s="622"/>
      <c r="CW40" s="622"/>
      <c r="CX40" s="622"/>
      <c r="CY40" s="623"/>
      <c r="CZ40" s="624" t="s">
        <v>239</v>
      </c>
      <c r="DA40" s="636"/>
      <c r="DB40" s="636"/>
      <c r="DC40" s="637"/>
      <c r="DD40" s="627" t="s">
        <v>239</v>
      </c>
      <c r="DE40" s="622"/>
      <c r="DF40" s="622"/>
      <c r="DG40" s="622"/>
      <c r="DH40" s="622"/>
      <c r="DI40" s="622"/>
      <c r="DJ40" s="622"/>
      <c r="DK40" s="623"/>
      <c r="DL40" s="627" t="s">
        <v>239</v>
      </c>
      <c r="DM40" s="622"/>
      <c r="DN40" s="622"/>
      <c r="DO40" s="622"/>
      <c r="DP40" s="622"/>
      <c r="DQ40" s="622"/>
      <c r="DR40" s="622"/>
      <c r="DS40" s="622"/>
      <c r="DT40" s="622"/>
      <c r="DU40" s="622"/>
      <c r="DV40" s="623"/>
      <c r="DW40" s="624" t="s">
        <v>180</v>
      </c>
      <c r="DX40" s="636"/>
      <c r="DY40" s="636"/>
      <c r="DZ40" s="636"/>
      <c r="EA40" s="636"/>
      <c r="EB40" s="636"/>
      <c r="EC40" s="648"/>
    </row>
    <row r="41" spans="2:133" ht="11.25" customHeight="1" x14ac:dyDescent="0.2">
      <c r="B41" s="602" t="s">
        <v>353</v>
      </c>
      <c r="C41" s="603"/>
      <c r="D41" s="603"/>
      <c r="E41" s="603"/>
      <c r="F41" s="603"/>
      <c r="G41" s="603"/>
      <c r="H41" s="603"/>
      <c r="I41" s="603"/>
      <c r="J41" s="603"/>
      <c r="K41" s="603"/>
      <c r="L41" s="603"/>
      <c r="M41" s="603"/>
      <c r="N41" s="603"/>
      <c r="O41" s="603"/>
      <c r="P41" s="603"/>
      <c r="Q41" s="604"/>
      <c r="R41" s="605">
        <v>32256824</v>
      </c>
      <c r="S41" s="646"/>
      <c r="T41" s="646"/>
      <c r="U41" s="646"/>
      <c r="V41" s="646"/>
      <c r="W41" s="646"/>
      <c r="X41" s="646"/>
      <c r="Y41" s="649"/>
      <c r="Z41" s="650">
        <v>100</v>
      </c>
      <c r="AA41" s="650"/>
      <c r="AB41" s="650"/>
      <c r="AC41" s="650"/>
      <c r="AD41" s="651">
        <v>19977492</v>
      </c>
      <c r="AE41" s="651"/>
      <c r="AF41" s="651"/>
      <c r="AG41" s="651"/>
      <c r="AH41" s="651"/>
      <c r="AI41" s="651"/>
      <c r="AJ41" s="651"/>
      <c r="AK41" s="651"/>
      <c r="AL41" s="608">
        <v>100</v>
      </c>
      <c r="AM41" s="652"/>
      <c r="AN41" s="652"/>
      <c r="AO41" s="653"/>
      <c r="AQ41" s="654" t="s">
        <v>354</v>
      </c>
      <c r="AR41" s="655"/>
      <c r="AS41" s="655"/>
      <c r="AT41" s="655"/>
      <c r="AU41" s="655"/>
      <c r="AV41" s="655"/>
      <c r="AW41" s="655"/>
      <c r="AX41" s="655"/>
      <c r="AY41" s="656"/>
      <c r="AZ41" s="621">
        <v>486420</v>
      </c>
      <c r="BA41" s="622"/>
      <c r="BB41" s="622"/>
      <c r="BC41" s="622"/>
      <c r="BD41" s="634"/>
      <c r="BE41" s="634"/>
      <c r="BF41" s="657"/>
      <c r="BG41" s="662"/>
      <c r="BH41" s="663"/>
      <c r="BI41" s="663"/>
      <c r="BJ41" s="663"/>
      <c r="BK41" s="663"/>
      <c r="BL41" s="223"/>
      <c r="BM41" s="619" t="s">
        <v>355</v>
      </c>
      <c r="BN41" s="619"/>
      <c r="BO41" s="619"/>
      <c r="BP41" s="619"/>
      <c r="BQ41" s="619"/>
      <c r="BR41" s="619"/>
      <c r="BS41" s="619"/>
      <c r="BT41" s="619"/>
      <c r="BU41" s="620"/>
      <c r="BV41" s="621" t="s">
        <v>131</v>
      </c>
      <c r="BW41" s="622"/>
      <c r="BX41" s="622"/>
      <c r="BY41" s="622"/>
      <c r="BZ41" s="622"/>
      <c r="CA41" s="622"/>
      <c r="CB41" s="658"/>
      <c r="CD41" s="618" t="s">
        <v>356</v>
      </c>
      <c r="CE41" s="619"/>
      <c r="CF41" s="619"/>
      <c r="CG41" s="619"/>
      <c r="CH41" s="619"/>
      <c r="CI41" s="619"/>
      <c r="CJ41" s="619"/>
      <c r="CK41" s="619"/>
      <c r="CL41" s="619"/>
      <c r="CM41" s="619"/>
      <c r="CN41" s="619"/>
      <c r="CO41" s="619"/>
      <c r="CP41" s="619"/>
      <c r="CQ41" s="620"/>
      <c r="CR41" s="621" t="s">
        <v>131</v>
      </c>
      <c r="CS41" s="634"/>
      <c r="CT41" s="634"/>
      <c r="CU41" s="634"/>
      <c r="CV41" s="634"/>
      <c r="CW41" s="634"/>
      <c r="CX41" s="634"/>
      <c r="CY41" s="635"/>
      <c r="CZ41" s="624" t="s">
        <v>131</v>
      </c>
      <c r="DA41" s="636"/>
      <c r="DB41" s="636"/>
      <c r="DC41" s="637"/>
      <c r="DD41" s="627" t="s">
        <v>131</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357</v>
      </c>
      <c r="AR42" s="667"/>
      <c r="AS42" s="667"/>
      <c r="AT42" s="667"/>
      <c r="AU42" s="667"/>
      <c r="AV42" s="667"/>
      <c r="AW42" s="667"/>
      <c r="AX42" s="667"/>
      <c r="AY42" s="668"/>
      <c r="AZ42" s="605">
        <v>1450404</v>
      </c>
      <c r="BA42" s="646"/>
      <c r="BB42" s="646"/>
      <c r="BC42" s="646"/>
      <c r="BD42" s="606"/>
      <c r="BE42" s="606"/>
      <c r="BF42" s="669"/>
      <c r="BG42" s="664"/>
      <c r="BH42" s="665"/>
      <c r="BI42" s="665"/>
      <c r="BJ42" s="665"/>
      <c r="BK42" s="665"/>
      <c r="BL42" s="224"/>
      <c r="BM42" s="603" t="s">
        <v>358</v>
      </c>
      <c r="BN42" s="603"/>
      <c r="BO42" s="603"/>
      <c r="BP42" s="603"/>
      <c r="BQ42" s="603"/>
      <c r="BR42" s="603"/>
      <c r="BS42" s="603"/>
      <c r="BT42" s="603"/>
      <c r="BU42" s="604"/>
      <c r="BV42" s="605">
        <v>316</v>
      </c>
      <c r="BW42" s="646"/>
      <c r="BX42" s="646"/>
      <c r="BY42" s="646"/>
      <c r="BZ42" s="646"/>
      <c r="CA42" s="646"/>
      <c r="CB42" s="647"/>
      <c r="CD42" s="618" t="s">
        <v>359</v>
      </c>
      <c r="CE42" s="619"/>
      <c r="CF42" s="619"/>
      <c r="CG42" s="619"/>
      <c r="CH42" s="619"/>
      <c r="CI42" s="619"/>
      <c r="CJ42" s="619"/>
      <c r="CK42" s="619"/>
      <c r="CL42" s="619"/>
      <c r="CM42" s="619"/>
      <c r="CN42" s="619"/>
      <c r="CO42" s="619"/>
      <c r="CP42" s="619"/>
      <c r="CQ42" s="620"/>
      <c r="CR42" s="621">
        <v>2201381</v>
      </c>
      <c r="CS42" s="634"/>
      <c r="CT42" s="634"/>
      <c r="CU42" s="634"/>
      <c r="CV42" s="634"/>
      <c r="CW42" s="634"/>
      <c r="CX42" s="634"/>
      <c r="CY42" s="635"/>
      <c r="CZ42" s="624">
        <v>7.1</v>
      </c>
      <c r="DA42" s="636"/>
      <c r="DB42" s="636"/>
      <c r="DC42" s="637"/>
      <c r="DD42" s="627">
        <v>444012</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360</v>
      </c>
      <c r="CD43" s="618" t="s">
        <v>361</v>
      </c>
      <c r="CE43" s="619"/>
      <c r="CF43" s="619"/>
      <c r="CG43" s="619"/>
      <c r="CH43" s="619"/>
      <c r="CI43" s="619"/>
      <c r="CJ43" s="619"/>
      <c r="CK43" s="619"/>
      <c r="CL43" s="619"/>
      <c r="CM43" s="619"/>
      <c r="CN43" s="619"/>
      <c r="CO43" s="619"/>
      <c r="CP43" s="619"/>
      <c r="CQ43" s="620"/>
      <c r="CR43" s="621">
        <v>36306</v>
      </c>
      <c r="CS43" s="634"/>
      <c r="CT43" s="634"/>
      <c r="CU43" s="634"/>
      <c r="CV43" s="634"/>
      <c r="CW43" s="634"/>
      <c r="CX43" s="634"/>
      <c r="CY43" s="635"/>
      <c r="CZ43" s="624">
        <v>0.1</v>
      </c>
      <c r="DA43" s="636"/>
      <c r="DB43" s="636"/>
      <c r="DC43" s="637"/>
      <c r="DD43" s="627">
        <v>1828</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362</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309</v>
      </c>
      <c r="CE44" s="641"/>
      <c r="CF44" s="618" t="s">
        <v>363</v>
      </c>
      <c r="CG44" s="619"/>
      <c r="CH44" s="619"/>
      <c r="CI44" s="619"/>
      <c r="CJ44" s="619"/>
      <c r="CK44" s="619"/>
      <c r="CL44" s="619"/>
      <c r="CM44" s="619"/>
      <c r="CN44" s="619"/>
      <c r="CO44" s="619"/>
      <c r="CP44" s="619"/>
      <c r="CQ44" s="620"/>
      <c r="CR44" s="621">
        <v>2157883</v>
      </c>
      <c r="CS44" s="622"/>
      <c r="CT44" s="622"/>
      <c r="CU44" s="622"/>
      <c r="CV44" s="622"/>
      <c r="CW44" s="622"/>
      <c r="CX44" s="622"/>
      <c r="CY44" s="623"/>
      <c r="CZ44" s="624">
        <v>6.9</v>
      </c>
      <c r="DA44" s="625"/>
      <c r="DB44" s="625"/>
      <c r="DC44" s="626"/>
      <c r="DD44" s="627">
        <v>415269</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364</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365</v>
      </c>
      <c r="CG45" s="619"/>
      <c r="CH45" s="619"/>
      <c r="CI45" s="619"/>
      <c r="CJ45" s="619"/>
      <c r="CK45" s="619"/>
      <c r="CL45" s="619"/>
      <c r="CM45" s="619"/>
      <c r="CN45" s="619"/>
      <c r="CO45" s="619"/>
      <c r="CP45" s="619"/>
      <c r="CQ45" s="620"/>
      <c r="CR45" s="621">
        <v>598593</v>
      </c>
      <c r="CS45" s="634"/>
      <c r="CT45" s="634"/>
      <c r="CU45" s="634"/>
      <c r="CV45" s="634"/>
      <c r="CW45" s="634"/>
      <c r="CX45" s="634"/>
      <c r="CY45" s="635"/>
      <c r="CZ45" s="624">
        <v>1.9</v>
      </c>
      <c r="DA45" s="636"/>
      <c r="DB45" s="636"/>
      <c r="DC45" s="637"/>
      <c r="DD45" s="627">
        <v>18929</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366</v>
      </c>
      <c r="CG46" s="619"/>
      <c r="CH46" s="619"/>
      <c r="CI46" s="619"/>
      <c r="CJ46" s="619"/>
      <c r="CK46" s="619"/>
      <c r="CL46" s="619"/>
      <c r="CM46" s="619"/>
      <c r="CN46" s="619"/>
      <c r="CO46" s="619"/>
      <c r="CP46" s="619"/>
      <c r="CQ46" s="620"/>
      <c r="CR46" s="621">
        <v>1344490</v>
      </c>
      <c r="CS46" s="622"/>
      <c r="CT46" s="622"/>
      <c r="CU46" s="622"/>
      <c r="CV46" s="622"/>
      <c r="CW46" s="622"/>
      <c r="CX46" s="622"/>
      <c r="CY46" s="623"/>
      <c r="CZ46" s="624">
        <v>4.3</v>
      </c>
      <c r="DA46" s="625"/>
      <c r="DB46" s="625"/>
      <c r="DC46" s="626"/>
      <c r="DD46" s="627">
        <v>368830</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367</v>
      </c>
      <c r="CG47" s="619"/>
      <c r="CH47" s="619"/>
      <c r="CI47" s="619"/>
      <c r="CJ47" s="619"/>
      <c r="CK47" s="619"/>
      <c r="CL47" s="619"/>
      <c r="CM47" s="619"/>
      <c r="CN47" s="619"/>
      <c r="CO47" s="619"/>
      <c r="CP47" s="619"/>
      <c r="CQ47" s="620"/>
      <c r="CR47" s="621">
        <v>43498</v>
      </c>
      <c r="CS47" s="634"/>
      <c r="CT47" s="634"/>
      <c r="CU47" s="634"/>
      <c r="CV47" s="634"/>
      <c r="CW47" s="634"/>
      <c r="CX47" s="634"/>
      <c r="CY47" s="635"/>
      <c r="CZ47" s="624">
        <v>0.1</v>
      </c>
      <c r="DA47" s="636"/>
      <c r="DB47" s="636"/>
      <c r="DC47" s="637"/>
      <c r="DD47" s="627">
        <v>28743</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368</v>
      </c>
      <c r="CG48" s="619"/>
      <c r="CH48" s="619"/>
      <c r="CI48" s="619"/>
      <c r="CJ48" s="619"/>
      <c r="CK48" s="619"/>
      <c r="CL48" s="619"/>
      <c r="CM48" s="619"/>
      <c r="CN48" s="619"/>
      <c r="CO48" s="619"/>
      <c r="CP48" s="619"/>
      <c r="CQ48" s="620"/>
      <c r="CR48" s="621" t="s">
        <v>131</v>
      </c>
      <c r="CS48" s="622"/>
      <c r="CT48" s="622"/>
      <c r="CU48" s="622"/>
      <c r="CV48" s="622"/>
      <c r="CW48" s="622"/>
      <c r="CX48" s="622"/>
      <c r="CY48" s="623"/>
      <c r="CZ48" s="624" t="s">
        <v>131</v>
      </c>
      <c r="DA48" s="625"/>
      <c r="DB48" s="625"/>
      <c r="DC48" s="626"/>
      <c r="DD48" s="627" t="s">
        <v>131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369</v>
      </c>
      <c r="CE49" s="603"/>
      <c r="CF49" s="603"/>
      <c r="CG49" s="603"/>
      <c r="CH49" s="603"/>
      <c r="CI49" s="603"/>
      <c r="CJ49" s="603"/>
      <c r="CK49" s="603"/>
      <c r="CL49" s="603"/>
      <c r="CM49" s="603"/>
      <c r="CN49" s="603"/>
      <c r="CO49" s="603"/>
      <c r="CP49" s="603"/>
      <c r="CQ49" s="604"/>
      <c r="CR49" s="605">
        <v>31069943</v>
      </c>
      <c r="CS49" s="606"/>
      <c r="CT49" s="606"/>
      <c r="CU49" s="606"/>
      <c r="CV49" s="606"/>
      <c r="CW49" s="606"/>
      <c r="CX49" s="606"/>
      <c r="CY49" s="607"/>
      <c r="CZ49" s="608">
        <v>100</v>
      </c>
      <c r="DA49" s="609"/>
      <c r="DB49" s="609"/>
      <c r="DC49" s="610"/>
      <c r="DD49" s="611">
        <v>22170929</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eAcLNoS56JdW/5ITzMBHyBmZ2s/PvyRdR3Q0LDXFpFsaJEqCcve3/qRPWA8B/0KNrXnUPCRPh8HKUqvzHj5+DA==" saltValue="xReZf/WRBLx3Mj5hgw2M2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370</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371</v>
      </c>
      <c r="DK2" s="1092"/>
      <c r="DL2" s="1092"/>
      <c r="DM2" s="1092"/>
      <c r="DN2" s="1092"/>
      <c r="DO2" s="1093"/>
      <c r="DP2" s="228"/>
      <c r="DQ2" s="1091" t="s">
        <v>372</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374</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375</v>
      </c>
      <c r="B5" s="996"/>
      <c r="C5" s="996"/>
      <c r="D5" s="996"/>
      <c r="E5" s="996"/>
      <c r="F5" s="996"/>
      <c r="G5" s="996"/>
      <c r="H5" s="996"/>
      <c r="I5" s="996"/>
      <c r="J5" s="996"/>
      <c r="K5" s="996"/>
      <c r="L5" s="996"/>
      <c r="M5" s="996"/>
      <c r="N5" s="996"/>
      <c r="O5" s="996"/>
      <c r="P5" s="997"/>
      <c r="Q5" s="1001" t="s">
        <v>376</v>
      </c>
      <c r="R5" s="1002"/>
      <c r="S5" s="1002"/>
      <c r="T5" s="1002"/>
      <c r="U5" s="1003"/>
      <c r="V5" s="1001" t="s">
        <v>377</v>
      </c>
      <c r="W5" s="1002"/>
      <c r="X5" s="1002"/>
      <c r="Y5" s="1002"/>
      <c r="Z5" s="1003"/>
      <c r="AA5" s="1001" t="s">
        <v>378</v>
      </c>
      <c r="AB5" s="1002"/>
      <c r="AC5" s="1002"/>
      <c r="AD5" s="1002"/>
      <c r="AE5" s="1002"/>
      <c r="AF5" s="1094" t="s">
        <v>379</v>
      </c>
      <c r="AG5" s="1002"/>
      <c r="AH5" s="1002"/>
      <c r="AI5" s="1002"/>
      <c r="AJ5" s="1015"/>
      <c r="AK5" s="1002" t="s">
        <v>380</v>
      </c>
      <c r="AL5" s="1002"/>
      <c r="AM5" s="1002"/>
      <c r="AN5" s="1002"/>
      <c r="AO5" s="1003"/>
      <c r="AP5" s="1001" t="s">
        <v>381</v>
      </c>
      <c r="AQ5" s="1002"/>
      <c r="AR5" s="1002"/>
      <c r="AS5" s="1002"/>
      <c r="AT5" s="1003"/>
      <c r="AU5" s="1001" t="s">
        <v>382</v>
      </c>
      <c r="AV5" s="1002"/>
      <c r="AW5" s="1002"/>
      <c r="AX5" s="1002"/>
      <c r="AY5" s="1015"/>
      <c r="AZ5" s="232"/>
      <c r="BA5" s="232"/>
      <c r="BB5" s="232"/>
      <c r="BC5" s="232"/>
      <c r="BD5" s="232"/>
      <c r="BE5" s="233"/>
      <c r="BF5" s="233"/>
      <c r="BG5" s="233"/>
      <c r="BH5" s="233"/>
      <c r="BI5" s="233"/>
      <c r="BJ5" s="233"/>
      <c r="BK5" s="233"/>
      <c r="BL5" s="233"/>
      <c r="BM5" s="233"/>
      <c r="BN5" s="233"/>
      <c r="BO5" s="233"/>
      <c r="BP5" s="233"/>
      <c r="BQ5" s="995" t="s">
        <v>383</v>
      </c>
      <c r="BR5" s="996"/>
      <c r="BS5" s="996"/>
      <c r="BT5" s="996"/>
      <c r="BU5" s="996"/>
      <c r="BV5" s="996"/>
      <c r="BW5" s="996"/>
      <c r="BX5" s="996"/>
      <c r="BY5" s="996"/>
      <c r="BZ5" s="996"/>
      <c r="CA5" s="996"/>
      <c r="CB5" s="996"/>
      <c r="CC5" s="996"/>
      <c r="CD5" s="996"/>
      <c r="CE5" s="996"/>
      <c r="CF5" s="996"/>
      <c r="CG5" s="997"/>
      <c r="CH5" s="1001" t="s">
        <v>384</v>
      </c>
      <c r="CI5" s="1002"/>
      <c r="CJ5" s="1002"/>
      <c r="CK5" s="1002"/>
      <c r="CL5" s="1003"/>
      <c r="CM5" s="1001" t="s">
        <v>385</v>
      </c>
      <c r="CN5" s="1002"/>
      <c r="CO5" s="1002"/>
      <c r="CP5" s="1002"/>
      <c r="CQ5" s="1003"/>
      <c r="CR5" s="1001" t="s">
        <v>386</v>
      </c>
      <c r="CS5" s="1002"/>
      <c r="CT5" s="1002"/>
      <c r="CU5" s="1002"/>
      <c r="CV5" s="1003"/>
      <c r="CW5" s="1001" t="s">
        <v>387</v>
      </c>
      <c r="CX5" s="1002"/>
      <c r="CY5" s="1002"/>
      <c r="CZ5" s="1002"/>
      <c r="DA5" s="1003"/>
      <c r="DB5" s="1001" t="s">
        <v>388</v>
      </c>
      <c r="DC5" s="1002"/>
      <c r="DD5" s="1002"/>
      <c r="DE5" s="1002"/>
      <c r="DF5" s="1003"/>
      <c r="DG5" s="1084" t="s">
        <v>389</v>
      </c>
      <c r="DH5" s="1085"/>
      <c r="DI5" s="1085"/>
      <c r="DJ5" s="1085"/>
      <c r="DK5" s="1086"/>
      <c r="DL5" s="1084" t="s">
        <v>390</v>
      </c>
      <c r="DM5" s="1085"/>
      <c r="DN5" s="1085"/>
      <c r="DO5" s="1085"/>
      <c r="DP5" s="1086"/>
      <c r="DQ5" s="1001" t="s">
        <v>391</v>
      </c>
      <c r="DR5" s="1002"/>
      <c r="DS5" s="1002"/>
      <c r="DT5" s="1002"/>
      <c r="DU5" s="1003"/>
      <c r="DV5" s="1001" t="s">
        <v>382</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392</v>
      </c>
      <c r="C7" s="1048"/>
      <c r="D7" s="1048"/>
      <c r="E7" s="1048"/>
      <c r="F7" s="1048"/>
      <c r="G7" s="1048"/>
      <c r="H7" s="1048"/>
      <c r="I7" s="1048"/>
      <c r="J7" s="1048"/>
      <c r="K7" s="1048"/>
      <c r="L7" s="1048"/>
      <c r="M7" s="1048"/>
      <c r="N7" s="1048"/>
      <c r="O7" s="1048"/>
      <c r="P7" s="1049"/>
      <c r="Q7" s="1102">
        <v>32262</v>
      </c>
      <c r="R7" s="1103"/>
      <c r="S7" s="1103"/>
      <c r="T7" s="1103"/>
      <c r="U7" s="1103"/>
      <c r="V7" s="1103">
        <v>31075</v>
      </c>
      <c r="W7" s="1103"/>
      <c r="X7" s="1103"/>
      <c r="Y7" s="1103"/>
      <c r="Z7" s="1103"/>
      <c r="AA7" s="1103">
        <v>1187</v>
      </c>
      <c r="AB7" s="1103"/>
      <c r="AC7" s="1103"/>
      <c r="AD7" s="1103"/>
      <c r="AE7" s="1104"/>
      <c r="AF7" s="1105">
        <v>1082</v>
      </c>
      <c r="AG7" s="1106"/>
      <c r="AH7" s="1106"/>
      <c r="AI7" s="1106"/>
      <c r="AJ7" s="1107"/>
      <c r="AK7" s="1108">
        <v>247</v>
      </c>
      <c r="AL7" s="1109"/>
      <c r="AM7" s="1109"/>
      <c r="AN7" s="1109"/>
      <c r="AO7" s="1109"/>
      <c r="AP7" s="1109">
        <v>19213</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611</v>
      </c>
      <c r="BT7" s="1100"/>
      <c r="BU7" s="1100"/>
      <c r="BV7" s="1100"/>
      <c r="BW7" s="1100"/>
      <c r="BX7" s="1100"/>
      <c r="BY7" s="1100"/>
      <c r="BZ7" s="1100"/>
      <c r="CA7" s="1100"/>
      <c r="CB7" s="1100"/>
      <c r="CC7" s="1100"/>
      <c r="CD7" s="1100"/>
      <c r="CE7" s="1100"/>
      <c r="CF7" s="1100"/>
      <c r="CG7" s="1112"/>
      <c r="CH7" s="1096">
        <v>15</v>
      </c>
      <c r="CI7" s="1097"/>
      <c r="CJ7" s="1097"/>
      <c r="CK7" s="1097"/>
      <c r="CL7" s="1098"/>
      <c r="CM7" s="1096">
        <v>204</v>
      </c>
      <c r="CN7" s="1097"/>
      <c r="CO7" s="1097"/>
      <c r="CP7" s="1097"/>
      <c r="CQ7" s="1098"/>
      <c r="CR7" s="1096">
        <v>27</v>
      </c>
      <c r="CS7" s="1097"/>
      <c r="CT7" s="1097"/>
      <c r="CU7" s="1097"/>
      <c r="CV7" s="1098"/>
      <c r="CW7" s="1096">
        <v>3</v>
      </c>
      <c r="CX7" s="1097"/>
      <c r="CY7" s="1097"/>
      <c r="CZ7" s="1097"/>
      <c r="DA7" s="1098"/>
      <c r="DB7" s="1096" t="s">
        <v>597</v>
      </c>
      <c r="DC7" s="1097"/>
      <c r="DD7" s="1097"/>
      <c r="DE7" s="1097"/>
      <c r="DF7" s="1098"/>
      <c r="DG7" s="1096" t="s">
        <v>597</v>
      </c>
      <c r="DH7" s="1097"/>
      <c r="DI7" s="1097"/>
      <c r="DJ7" s="1097"/>
      <c r="DK7" s="1098"/>
      <c r="DL7" s="1096" t="s">
        <v>597</v>
      </c>
      <c r="DM7" s="1097"/>
      <c r="DN7" s="1097"/>
      <c r="DO7" s="1097"/>
      <c r="DP7" s="1098"/>
      <c r="DQ7" s="1096" t="s">
        <v>597</v>
      </c>
      <c r="DR7" s="1097"/>
      <c r="DS7" s="1097"/>
      <c r="DT7" s="1097"/>
      <c r="DU7" s="1098"/>
      <c r="DV7" s="1099"/>
      <c r="DW7" s="1100"/>
      <c r="DX7" s="1100"/>
      <c r="DY7" s="1100"/>
      <c r="DZ7" s="1101"/>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612</v>
      </c>
      <c r="BT8" s="993"/>
      <c r="BU8" s="993"/>
      <c r="BV8" s="993"/>
      <c r="BW8" s="993"/>
      <c r="BX8" s="993"/>
      <c r="BY8" s="993"/>
      <c r="BZ8" s="993"/>
      <c r="CA8" s="993"/>
      <c r="CB8" s="993"/>
      <c r="CC8" s="993"/>
      <c r="CD8" s="993"/>
      <c r="CE8" s="993"/>
      <c r="CF8" s="993"/>
      <c r="CG8" s="1014"/>
      <c r="CH8" s="989">
        <v>14</v>
      </c>
      <c r="CI8" s="990"/>
      <c r="CJ8" s="990"/>
      <c r="CK8" s="990"/>
      <c r="CL8" s="991"/>
      <c r="CM8" s="989">
        <v>188</v>
      </c>
      <c r="CN8" s="990"/>
      <c r="CO8" s="990"/>
      <c r="CP8" s="990"/>
      <c r="CQ8" s="991"/>
      <c r="CR8" s="989">
        <v>32</v>
      </c>
      <c r="CS8" s="990"/>
      <c r="CT8" s="990"/>
      <c r="CU8" s="990"/>
      <c r="CV8" s="991"/>
      <c r="CW8" s="989" t="s">
        <v>597</v>
      </c>
      <c r="CX8" s="990"/>
      <c r="CY8" s="990"/>
      <c r="CZ8" s="990"/>
      <c r="DA8" s="991"/>
      <c r="DB8" s="989" t="s">
        <v>597</v>
      </c>
      <c r="DC8" s="990"/>
      <c r="DD8" s="990"/>
      <c r="DE8" s="990"/>
      <c r="DF8" s="991"/>
      <c r="DG8" s="989" t="s">
        <v>597</v>
      </c>
      <c r="DH8" s="990"/>
      <c r="DI8" s="990"/>
      <c r="DJ8" s="990"/>
      <c r="DK8" s="991"/>
      <c r="DL8" s="989" t="s">
        <v>597</v>
      </c>
      <c r="DM8" s="990"/>
      <c r="DN8" s="990"/>
      <c r="DO8" s="990"/>
      <c r="DP8" s="991"/>
      <c r="DQ8" s="989" t="s">
        <v>597</v>
      </c>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393</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394</v>
      </c>
      <c r="B23" s="937" t="s">
        <v>395</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1082</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396</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375</v>
      </c>
      <c r="B26" s="996"/>
      <c r="C26" s="996"/>
      <c r="D26" s="996"/>
      <c r="E26" s="996"/>
      <c r="F26" s="996"/>
      <c r="G26" s="996"/>
      <c r="H26" s="996"/>
      <c r="I26" s="996"/>
      <c r="J26" s="996"/>
      <c r="K26" s="996"/>
      <c r="L26" s="996"/>
      <c r="M26" s="996"/>
      <c r="N26" s="996"/>
      <c r="O26" s="996"/>
      <c r="P26" s="997"/>
      <c r="Q26" s="1001" t="s">
        <v>399</v>
      </c>
      <c r="R26" s="1002"/>
      <c r="S26" s="1002"/>
      <c r="T26" s="1002"/>
      <c r="U26" s="1003"/>
      <c r="V26" s="1001" t="s">
        <v>400</v>
      </c>
      <c r="W26" s="1002"/>
      <c r="X26" s="1002"/>
      <c r="Y26" s="1002"/>
      <c r="Z26" s="1003"/>
      <c r="AA26" s="1001" t="s">
        <v>401</v>
      </c>
      <c r="AB26" s="1002"/>
      <c r="AC26" s="1002"/>
      <c r="AD26" s="1002"/>
      <c r="AE26" s="1002"/>
      <c r="AF26" s="1055" t="s">
        <v>402</v>
      </c>
      <c r="AG26" s="1008"/>
      <c r="AH26" s="1008"/>
      <c r="AI26" s="1008"/>
      <c r="AJ26" s="1056"/>
      <c r="AK26" s="1002" t="s">
        <v>403</v>
      </c>
      <c r="AL26" s="1002"/>
      <c r="AM26" s="1002"/>
      <c r="AN26" s="1002"/>
      <c r="AO26" s="1003"/>
      <c r="AP26" s="1001" t="s">
        <v>404</v>
      </c>
      <c r="AQ26" s="1002"/>
      <c r="AR26" s="1002"/>
      <c r="AS26" s="1002"/>
      <c r="AT26" s="1003"/>
      <c r="AU26" s="1001" t="s">
        <v>405</v>
      </c>
      <c r="AV26" s="1002"/>
      <c r="AW26" s="1002"/>
      <c r="AX26" s="1002"/>
      <c r="AY26" s="1003"/>
      <c r="AZ26" s="1001" t="s">
        <v>406</v>
      </c>
      <c r="BA26" s="1002"/>
      <c r="BB26" s="1002"/>
      <c r="BC26" s="1002"/>
      <c r="BD26" s="1003"/>
      <c r="BE26" s="1001" t="s">
        <v>382</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407</v>
      </c>
      <c r="C28" s="1048"/>
      <c r="D28" s="1048"/>
      <c r="E28" s="1048"/>
      <c r="F28" s="1048"/>
      <c r="G28" s="1048"/>
      <c r="H28" s="1048"/>
      <c r="I28" s="1048"/>
      <c r="J28" s="1048"/>
      <c r="K28" s="1048"/>
      <c r="L28" s="1048"/>
      <c r="M28" s="1048"/>
      <c r="N28" s="1048"/>
      <c r="O28" s="1048"/>
      <c r="P28" s="1049"/>
      <c r="Q28" s="1050">
        <v>6010</v>
      </c>
      <c r="R28" s="1051"/>
      <c r="S28" s="1051"/>
      <c r="T28" s="1051"/>
      <c r="U28" s="1051"/>
      <c r="V28" s="1051">
        <v>6009</v>
      </c>
      <c r="W28" s="1051"/>
      <c r="X28" s="1051"/>
      <c r="Y28" s="1051"/>
      <c r="Z28" s="1051"/>
      <c r="AA28" s="1051">
        <v>1</v>
      </c>
      <c r="AB28" s="1051"/>
      <c r="AC28" s="1051"/>
      <c r="AD28" s="1051"/>
      <c r="AE28" s="1052"/>
      <c r="AF28" s="1053">
        <v>1</v>
      </c>
      <c r="AG28" s="1051"/>
      <c r="AH28" s="1051"/>
      <c r="AI28" s="1051"/>
      <c r="AJ28" s="1054"/>
      <c r="AK28" s="1042">
        <v>484</v>
      </c>
      <c r="AL28" s="1043"/>
      <c r="AM28" s="1043"/>
      <c r="AN28" s="1043"/>
      <c r="AO28" s="1043"/>
      <c r="AP28" s="1043" t="s">
        <v>597</v>
      </c>
      <c r="AQ28" s="1043"/>
      <c r="AR28" s="1043"/>
      <c r="AS28" s="1043"/>
      <c r="AT28" s="1043"/>
      <c r="AU28" s="1043" t="s">
        <v>597</v>
      </c>
      <c r="AV28" s="1043"/>
      <c r="AW28" s="1043"/>
      <c r="AX28" s="1043"/>
      <c r="AY28" s="1043"/>
      <c r="AZ28" s="1044" t="s">
        <v>597</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408</v>
      </c>
      <c r="C29" s="1031"/>
      <c r="D29" s="1031"/>
      <c r="E29" s="1031"/>
      <c r="F29" s="1031"/>
      <c r="G29" s="1031"/>
      <c r="H29" s="1031"/>
      <c r="I29" s="1031"/>
      <c r="J29" s="1031"/>
      <c r="K29" s="1031"/>
      <c r="L29" s="1031"/>
      <c r="M29" s="1031"/>
      <c r="N29" s="1031"/>
      <c r="O29" s="1031"/>
      <c r="P29" s="1032"/>
      <c r="Q29" s="1038">
        <v>107</v>
      </c>
      <c r="R29" s="1039"/>
      <c r="S29" s="1039"/>
      <c r="T29" s="1039"/>
      <c r="U29" s="1039"/>
      <c r="V29" s="1039">
        <v>99</v>
      </c>
      <c r="W29" s="1039"/>
      <c r="X29" s="1039"/>
      <c r="Y29" s="1039"/>
      <c r="Z29" s="1039"/>
      <c r="AA29" s="1039">
        <v>7</v>
      </c>
      <c r="AB29" s="1039"/>
      <c r="AC29" s="1039"/>
      <c r="AD29" s="1039"/>
      <c r="AE29" s="1040"/>
      <c r="AF29" s="1035">
        <v>7</v>
      </c>
      <c r="AG29" s="1036"/>
      <c r="AH29" s="1036"/>
      <c r="AI29" s="1036"/>
      <c r="AJ29" s="1037"/>
      <c r="AK29" s="980" t="s">
        <v>597</v>
      </c>
      <c r="AL29" s="971"/>
      <c r="AM29" s="971"/>
      <c r="AN29" s="971"/>
      <c r="AO29" s="971"/>
      <c r="AP29" s="971" t="s">
        <v>597</v>
      </c>
      <c r="AQ29" s="971"/>
      <c r="AR29" s="971"/>
      <c r="AS29" s="971"/>
      <c r="AT29" s="971"/>
      <c r="AU29" s="971" t="s">
        <v>597</v>
      </c>
      <c r="AV29" s="971"/>
      <c r="AW29" s="971"/>
      <c r="AX29" s="971"/>
      <c r="AY29" s="971"/>
      <c r="AZ29" s="1041" t="s">
        <v>597</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409</v>
      </c>
      <c r="C30" s="1031"/>
      <c r="D30" s="1031"/>
      <c r="E30" s="1031"/>
      <c r="F30" s="1031"/>
      <c r="G30" s="1031"/>
      <c r="H30" s="1031"/>
      <c r="I30" s="1031"/>
      <c r="J30" s="1031"/>
      <c r="K30" s="1031"/>
      <c r="L30" s="1031"/>
      <c r="M30" s="1031"/>
      <c r="N30" s="1031"/>
      <c r="O30" s="1031"/>
      <c r="P30" s="1032"/>
      <c r="Q30" s="1038">
        <v>98</v>
      </c>
      <c r="R30" s="1039"/>
      <c r="S30" s="1039"/>
      <c r="T30" s="1039"/>
      <c r="U30" s="1039"/>
      <c r="V30" s="1039">
        <v>96</v>
      </c>
      <c r="W30" s="1039"/>
      <c r="X30" s="1039"/>
      <c r="Y30" s="1039"/>
      <c r="Z30" s="1039"/>
      <c r="AA30" s="1039">
        <v>2</v>
      </c>
      <c r="AB30" s="1039"/>
      <c r="AC30" s="1039"/>
      <c r="AD30" s="1039"/>
      <c r="AE30" s="1040"/>
      <c r="AF30" s="1035">
        <v>2</v>
      </c>
      <c r="AG30" s="1036"/>
      <c r="AH30" s="1036"/>
      <c r="AI30" s="1036"/>
      <c r="AJ30" s="1037"/>
      <c r="AK30" s="980">
        <v>2</v>
      </c>
      <c r="AL30" s="971"/>
      <c r="AM30" s="971"/>
      <c r="AN30" s="971"/>
      <c r="AO30" s="971"/>
      <c r="AP30" s="971">
        <v>26</v>
      </c>
      <c r="AQ30" s="971"/>
      <c r="AR30" s="971"/>
      <c r="AS30" s="971"/>
      <c r="AT30" s="971"/>
      <c r="AU30" s="971">
        <v>18</v>
      </c>
      <c r="AV30" s="971"/>
      <c r="AW30" s="971"/>
      <c r="AX30" s="971"/>
      <c r="AY30" s="971"/>
      <c r="AZ30" s="1041" t="s">
        <v>597</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410</v>
      </c>
      <c r="C31" s="1031"/>
      <c r="D31" s="1031"/>
      <c r="E31" s="1031"/>
      <c r="F31" s="1031"/>
      <c r="G31" s="1031"/>
      <c r="H31" s="1031"/>
      <c r="I31" s="1031"/>
      <c r="J31" s="1031"/>
      <c r="K31" s="1031"/>
      <c r="L31" s="1031"/>
      <c r="M31" s="1031"/>
      <c r="N31" s="1031"/>
      <c r="O31" s="1031"/>
      <c r="P31" s="1032"/>
      <c r="Q31" s="1038">
        <v>4897</v>
      </c>
      <c r="R31" s="1039"/>
      <c r="S31" s="1039"/>
      <c r="T31" s="1039"/>
      <c r="U31" s="1039"/>
      <c r="V31" s="1039">
        <v>4776</v>
      </c>
      <c r="W31" s="1039"/>
      <c r="X31" s="1039"/>
      <c r="Y31" s="1039"/>
      <c r="Z31" s="1039"/>
      <c r="AA31" s="1039">
        <v>121</v>
      </c>
      <c r="AB31" s="1039"/>
      <c r="AC31" s="1039"/>
      <c r="AD31" s="1039"/>
      <c r="AE31" s="1040"/>
      <c r="AF31" s="1035">
        <v>121</v>
      </c>
      <c r="AG31" s="1036"/>
      <c r="AH31" s="1036"/>
      <c r="AI31" s="1036"/>
      <c r="AJ31" s="1037"/>
      <c r="AK31" s="980">
        <v>730</v>
      </c>
      <c r="AL31" s="971"/>
      <c r="AM31" s="971"/>
      <c r="AN31" s="971"/>
      <c r="AO31" s="971"/>
      <c r="AP31" s="971" t="s">
        <v>597</v>
      </c>
      <c r="AQ31" s="971"/>
      <c r="AR31" s="971"/>
      <c r="AS31" s="971"/>
      <c r="AT31" s="971"/>
      <c r="AU31" s="971" t="s">
        <v>597</v>
      </c>
      <c r="AV31" s="971"/>
      <c r="AW31" s="971"/>
      <c r="AX31" s="971"/>
      <c r="AY31" s="971"/>
      <c r="AZ31" s="1041" t="s">
        <v>597</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411</v>
      </c>
      <c r="C32" s="1031"/>
      <c r="D32" s="1031"/>
      <c r="E32" s="1031"/>
      <c r="F32" s="1031"/>
      <c r="G32" s="1031"/>
      <c r="H32" s="1031"/>
      <c r="I32" s="1031"/>
      <c r="J32" s="1031"/>
      <c r="K32" s="1031"/>
      <c r="L32" s="1031"/>
      <c r="M32" s="1031"/>
      <c r="N32" s="1031"/>
      <c r="O32" s="1031"/>
      <c r="P32" s="1032"/>
      <c r="Q32" s="1038">
        <v>14</v>
      </c>
      <c r="R32" s="1039"/>
      <c r="S32" s="1039"/>
      <c r="T32" s="1039"/>
      <c r="U32" s="1039"/>
      <c r="V32" s="1039">
        <v>12</v>
      </c>
      <c r="W32" s="1039"/>
      <c r="X32" s="1039"/>
      <c r="Y32" s="1039"/>
      <c r="Z32" s="1039"/>
      <c r="AA32" s="1039">
        <v>2</v>
      </c>
      <c r="AB32" s="1039"/>
      <c r="AC32" s="1039"/>
      <c r="AD32" s="1039"/>
      <c r="AE32" s="1040"/>
      <c r="AF32" s="1035">
        <v>2</v>
      </c>
      <c r="AG32" s="1036"/>
      <c r="AH32" s="1036"/>
      <c r="AI32" s="1036"/>
      <c r="AJ32" s="1037"/>
      <c r="AK32" s="980" t="s">
        <v>597</v>
      </c>
      <c r="AL32" s="971"/>
      <c r="AM32" s="971"/>
      <c r="AN32" s="971"/>
      <c r="AO32" s="971"/>
      <c r="AP32" s="971" t="s">
        <v>597</v>
      </c>
      <c r="AQ32" s="971"/>
      <c r="AR32" s="971"/>
      <c r="AS32" s="971"/>
      <c r="AT32" s="971"/>
      <c r="AU32" s="971" t="s">
        <v>597</v>
      </c>
      <c r="AV32" s="971"/>
      <c r="AW32" s="971"/>
      <c r="AX32" s="971"/>
      <c r="AY32" s="971"/>
      <c r="AZ32" s="1041" t="s">
        <v>597</v>
      </c>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412</v>
      </c>
      <c r="C33" s="1031"/>
      <c r="D33" s="1031"/>
      <c r="E33" s="1031"/>
      <c r="F33" s="1031"/>
      <c r="G33" s="1031"/>
      <c r="H33" s="1031"/>
      <c r="I33" s="1031"/>
      <c r="J33" s="1031"/>
      <c r="K33" s="1031"/>
      <c r="L33" s="1031"/>
      <c r="M33" s="1031"/>
      <c r="N33" s="1031"/>
      <c r="O33" s="1031"/>
      <c r="P33" s="1032"/>
      <c r="Q33" s="1038">
        <v>797</v>
      </c>
      <c r="R33" s="1039"/>
      <c r="S33" s="1039"/>
      <c r="T33" s="1039"/>
      <c r="U33" s="1039"/>
      <c r="V33" s="1039">
        <v>795</v>
      </c>
      <c r="W33" s="1039"/>
      <c r="X33" s="1039"/>
      <c r="Y33" s="1039"/>
      <c r="Z33" s="1039"/>
      <c r="AA33" s="1039">
        <v>2</v>
      </c>
      <c r="AB33" s="1039"/>
      <c r="AC33" s="1039"/>
      <c r="AD33" s="1039"/>
      <c r="AE33" s="1040"/>
      <c r="AF33" s="1035">
        <v>2</v>
      </c>
      <c r="AG33" s="1036"/>
      <c r="AH33" s="1036"/>
      <c r="AI33" s="1036"/>
      <c r="AJ33" s="1037"/>
      <c r="AK33" s="980">
        <v>190</v>
      </c>
      <c r="AL33" s="971"/>
      <c r="AM33" s="971"/>
      <c r="AN33" s="971"/>
      <c r="AO33" s="971"/>
      <c r="AP33" s="971" t="s">
        <v>597</v>
      </c>
      <c r="AQ33" s="971"/>
      <c r="AR33" s="971"/>
      <c r="AS33" s="971"/>
      <c r="AT33" s="971"/>
      <c r="AU33" s="971" t="s">
        <v>597</v>
      </c>
      <c r="AV33" s="971"/>
      <c r="AW33" s="971"/>
      <c r="AX33" s="971"/>
      <c r="AY33" s="971"/>
      <c r="AZ33" s="1041" t="s">
        <v>597</v>
      </c>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413</v>
      </c>
      <c r="C34" s="1031"/>
      <c r="D34" s="1031"/>
      <c r="E34" s="1031"/>
      <c r="F34" s="1031"/>
      <c r="G34" s="1031"/>
      <c r="H34" s="1031"/>
      <c r="I34" s="1031"/>
      <c r="J34" s="1031"/>
      <c r="K34" s="1031"/>
      <c r="L34" s="1031"/>
      <c r="M34" s="1031"/>
      <c r="N34" s="1031"/>
      <c r="O34" s="1031"/>
      <c r="P34" s="1032"/>
      <c r="Q34" s="1038">
        <v>4725</v>
      </c>
      <c r="R34" s="1039"/>
      <c r="S34" s="1039"/>
      <c r="T34" s="1039"/>
      <c r="U34" s="1039"/>
      <c r="V34" s="1039">
        <v>3859</v>
      </c>
      <c r="W34" s="1039"/>
      <c r="X34" s="1039"/>
      <c r="Y34" s="1039"/>
      <c r="Z34" s="1039"/>
      <c r="AA34" s="1039">
        <v>866</v>
      </c>
      <c r="AB34" s="1039"/>
      <c r="AC34" s="1039"/>
      <c r="AD34" s="1039"/>
      <c r="AE34" s="1040"/>
      <c r="AF34" s="1035">
        <v>3306</v>
      </c>
      <c r="AG34" s="1036"/>
      <c r="AH34" s="1036"/>
      <c r="AI34" s="1036"/>
      <c r="AJ34" s="1037"/>
      <c r="AK34" s="980">
        <v>599</v>
      </c>
      <c r="AL34" s="971"/>
      <c r="AM34" s="971"/>
      <c r="AN34" s="971"/>
      <c r="AO34" s="971"/>
      <c r="AP34" s="971">
        <v>2626</v>
      </c>
      <c r="AQ34" s="971"/>
      <c r="AR34" s="971"/>
      <c r="AS34" s="971"/>
      <c r="AT34" s="971"/>
      <c r="AU34" s="971">
        <v>1599</v>
      </c>
      <c r="AV34" s="971"/>
      <c r="AW34" s="971"/>
      <c r="AX34" s="971"/>
      <c r="AY34" s="971"/>
      <c r="AZ34" s="1041" t="s">
        <v>597</v>
      </c>
      <c r="BA34" s="1041"/>
      <c r="BB34" s="1041"/>
      <c r="BC34" s="1041"/>
      <c r="BD34" s="1041"/>
      <c r="BE34" s="972" t="s">
        <v>414</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t="s">
        <v>415</v>
      </c>
      <c r="C35" s="1031"/>
      <c r="D35" s="1031"/>
      <c r="E35" s="1031"/>
      <c r="F35" s="1031"/>
      <c r="G35" s="1031"/>
      <c r="H35" s="1031"/>
      <c r="I35" s="1031"/>
      <c r="J35" s="1031"/>
      <c r="K35" s="1031"/>
      <c r="L35" s="1031"/>
      <c r="M35" s="1031"/>
      <c r="N35" s="1031"/>
      <c r="O35" s="1031"/>
      <c r="P35" s="1032"/>
      <c r="Q35" s="1038">
        <v>2082</v>
      </c>
      <c r="R35" s="1039"/>
      <c r="S35" s="1039"/>
      <c r="T35" s="1039"/>
      <c r="U35" s="1039"/>
      <c r="V35" s="1039">
        <v>2057</v>
      </c>
      <c r="W35" s="1039"/>
      <c r="X35" s="1039"/>
      <c r="Y35" s="1039"/>
      <c r="Z35" s="1039"/>
      <c r="AA35" s="1039">
        <v>25</v>
      </c>
      <c r="AB35" s="1039"/>
      <c r="AC35" s="1039"/>
      <c r="AD35" s="1039"/>
      <c r="AE35" s="1040"/>
      <c r="AF35" s="1035">
        <v>218</v>
      </c>
      <c r="AG35" s="1036"/>
      <c r="AH35" s="1036"/>
      <c r="AI35" s="1036"/>
      <c r="AJ35" s="1037"/>
      <c r="AK35" s="980">
        <v>903</v>
      </c>
      <c r="AL35" s="971"/>
      <c r="AM35" s="971"/>
      <c r="AN35" s="971"/>
      <c r="AO35" s="971"/>
      <c r="AP35" s="971">
        <v>6127</v>
      </c>
      <c r="AQ35" s="971"/>
      <c r="AR35" s="971"/>
      <c r="AS35" s="971"/>
      <c r="AT35" s="971"/>
      <c r="AU35" s="971">
        <v>4644</v>
      </c>
      <c r="AV35" s="971"/>
      <c r="AW35" s="971"/>
      <c r="AX35" s="971"/>
      <c r="AY35" s="971"/>
      <c r="AZ35" s="1041" t="s">
        <v>597</v>
      </c>
      <c r="BA35" s="1041"/>
      <c r="BB35" s="1041"/>
      <c r="BC35" s="1041"/>
      <c r="BD35" s="1041"/>
      <c r="BE35" s="972" t="s">
        <v>416</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t="s">
        <v>417</v>
      </c>
      <c r="C36" s="1031"/>
      <c r="D36" s="1031"/>
      <c r="E36" s="1031"/>
      <c r="F36" s="1031"/>
      <c r="G36" s="1031"/>
      <c r="H36" s="1031"/>
      <c r="I36" s="1031"/>
      <c r="J36" s="1031"/>
      <c r="K36" s="1031"/>
      <c r="L36" s="1031"/>
      <c r="M36" s="1031"/>
      <c r="N36" s="1031"/>
      <c r="O36" s="1031"/>
      <c r="P36" s="1032"/>
      <c r="Q36" s="1038">
        <v>2715</v>
      </c>
      <c r="R36" s="1039"/>
      <c r="S36" s="1039"/>
      <c r="T36" s="1039"/>
      <c r="U36" s="1039"/>
      <c r="V36" s="1039">
        <v>2685</v>
      </c>
      <c r="W36" s="1039"/>
      <c r="X36" s="1039"/>
      <c r="Y36" s="1039"/>
      <c r="Z36" s="1039"/>
      <c r="AA36" s="1039">
        <v>30</v>
      </c>
      <c r="AB36" s="1039"/>
      <c r="AC36" s="1039"/>
      <c r="AD36" s="1039"/>
      <c r="AE36" s="1040"/>
      <c r="AF36" s="1035">
        <v>367</v>
      </c>
      <c r="AG36" s="1036"/>
      <c r="AH36" s="1036"/>
      <c r="AI36" s="1036"/>
      <c r="AJ36" s="1037"/>
      <c r="AK36" s="980">
        <v>2520</v>
      </c>
      <c r="AL36" s="971"/>
      <c r="AM36" s="971"/>
      <c r="AN36" s="971"/>
      <c r="AO36" s="971"/>
      <c r="AP36" s="971">
        <v>20039</v>
      </c>
      <c r="AQ36" s="971"/>
      <c r="AR36" s="971"/>
      <c r="AS36" s="971"/>
      <c r="AT36" s="971"/>
      <c r="AU36" s="971">
        <v>19678</v>
      </c>
      <c r="AV36" s="971"/>
      <c r="AW36" s="971"/>
      <c r="AX36" s="971"/>
      <c r="AY36" s="971"/>
      <c r="AZ36" s="1041" t="s">
        <v>597</v>
      </c>
      <c r="BA36" s="1041"/>
      <c r="BB36" s="1041"/>
      <c r="BC36" s="1041"/>
      <c r="BD36" s="1041"/>
      <c r="BE36" s="972" t="s">
        <v>418</v>
      </c>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t="s">
        <v>419</v>
      </c>
      <c r="C37" s="1031"/>
      <c r="D37" s="1031"/>
      <c r="E37" s="1031"/>
      <c r="F37" s="1031"/>
      <c r="G37" s="1031"/>
      <c r="H37" s="1031"/>
      <c r="I37" s="1031"/>
      <c r="J37" s="1031"/>
      <c r="K37" s="1031"/>
      <c r="L37" s="1031"/>
      <c r="M37" s="1031"/>
      <c r="N37" s="1031"/>
      <c r="O37" s="1031"/>
      <c r="P37" s="1032"/>
      <c r="Q37" s="1038">
        <v>108</v>
      </c>
      <c r="R37" s="1039"/>
      <c r="S37" s="1039"/>
      <c r="T37" s="1039"/>
      <c r="U37" s="1039"/>
      <c r="V37" s="1039">
        <v>86</v>
      </c>
      <c r="W37" s="1039"/>
      <c r="X37" s="1039"/>
      <c r="Y37" s="1039"/>
      <c r="Z37" s="1039"/>
      <c r="AA37" s="1039">
        <v>22</v>
      </c>
      <c r="AB37" s="1039"/>
      <c r="AC37" s="1039"/>
      <c r="AD37" s="1039"/>
      <c r="AE37" s="1040"/>
      <c r="AF37" s="1035">
        <v>22</v>
      </c>
      <c r="AG37" s="1036"/>
      <c r="AH37" s="1036"/>
      <c r="AI37" s="1036"/>
      <c r="AJ37" s="1037"/>
      <c r="AK37" s="980" t="s">
        <v>597</v>
      </c>
      <c r="AL37" s="971"/>
      <c r="AM37" s="971"/>
      <c r="AN37" s="971"/>
      <c r="AO37" s="971"/>
      <c r="AP37" s="971" t="s">
        <v>597</v>
      </c>
      <c r="AQ37" s="971"/>
      <c r="AR37" s="971"/>
      <c r="AS37" s="971"/>
      <c r="AT37" s="971"/>
      <c r="AU37" s="971" t="s">
        <v>597</v>
      </c>
      <c r="AV37" s="971"/>
      <c r="AW37" s="971"/>
      <c r="AX37" s="971"/>
      <c r="AY37" s="971"/>
      <c r="AZ37" s="1041" t="s">
        <v>597</v>
      </c>
      <c r="BA37" s="1041"/>
      <c r="BB37" s="1041"/>
      <c r="BC37" s="1041"/>
      <c r="BD37" s="1041"/>
      <c r="BE37" s="972" t="s">
        <v>420</v>
      </c>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421</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394</v>
      </c>
      <c r="B63" s="937" t="s">
        <v>422</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4050</v>
      </c>
      <c r="AG63" s="959"/>
      <c r="AH63" s="959"/>
      <c r="AI63" s="959"/>
      <c r="AJ63" s="1022"/>
      <c r="AK63" s="1023"/>
      <c r="AL63" s="963"/>
      <c r="AM63" s="963"/>
      <c r="AN63" s="963"/>
      <c r="AO63" s="963"/>
      <c r="AP63" s="959">
        <v>28818</v>
      </c>
      <c r="AQ63" s="959"/>
      <c r="AR63" s="959"/>
      <c r="AS63" s="959"/>
      <c r="AT63" s="959"/>
      <c r="AU63" s="959">
        <v>25940</v>
      </c>
      <c r="AV63" s="959"/>
      <c r="AW63" s="959"/>
      <c r="AX63" s="959"/>
      <c r="AY63" s="959"/>
      <c r="AZ63" s="1017"/>
      <c r="BA63" s="1017"/>
      <c r="BB63" s="1017"/>
      <c r="BC63" s="1017"/>
      <c r="BD63" s="1017"/>
      <c r="BE63" s="960"/>
      <c r="BF63" s="960"/>
      <c r="BG63" s="960"/>
      <c r="BH63" s="960"/>
      <c r="BI63" s="961"/>
      <c r="BJ63" s="1018" t="s">
        <v>423</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424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425</v>
      </c>
      <c r="B66" s="996"/>
      <c r="C66" s="996"/>
      <c r="D66" s="996"/>
      <c r="E66" s="996"/>
      <c r="F66" s="996"/>
      <c r="G66" s="996"/>
      <c r="H66" s="996"/>
      <c r="I66" s="996"/>
      <c r="J66" s="996"/>
      <c r="K66" s="996"/>
      <c r="L66" s="996"/>
      <c r="M66" s="996"/>
      <c r="N66" s="996"/>
      <c r="O66" s="996"/>
      <c r="P66" s="997"/>
      <c r="Q66" s="1001" t="s">
        <v>426</v>
      </c>
      <c r="R66" s="1002"/>
      <c r="S66" s="1002"/>
      <c r="T66" s="1002"/>
      <c r="U66" s="1003"/>
      <c r="V66" s="1001" t="s">
        <v>427</v>
      </c>
      <c r="W66" s="1002"/>
      <c r="X66" s="1002"/>
      <c r="Y66" s="1002"/>
      <c r="Z66" s="1003"/>
      <c r="AA66" s="1001" t="s">
        <v>428</v>
      </c>
      <c r="AB66" s="1002"/>
      <c r="AC66" s="1002"/>
      <c r="AD66" s="1002"/>
      <c r="AE66" s="1003"/>
      <c r="AF66" s="1007" t="s">
        <v>429</v>
      </c>
      <c r="AG66" s="1008"/>
      <c r="AH66" s="1008"/>
      <c r="AI66" s="1008"/>
      <c r="AJ66" s="1009"/>
      <c r="AK66" s="1001" t="s">
        <v>430</v>
      </c>
      <c r="AL66" s="996"/>
      <c r="AM66" s="996"/>
      <c r="AN66" s="996"/>
      <c r="AO66" s="997"/>
      <c r="AP66" s="1001" t="s">
        <v>431</v>
      </c>
      <c r="AQ66" s="1002"/>
      <c r="AR66" s="1002"/>
      <c r="AS66" s="1002"/>
      <c r="AT66" s="1003"/>
      <c r="AU66" s="1001" t="s">
        <v>432</v>
      </c>
      <c r="AV66" s="1002"/>
      <c r="AW66" s="1002"/>
      <c r="AX66" s="1002"/>
      <c r="AY66" s="1003"/>
      <c r="AZ66" s="1001" t="s">
        <v>382</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598</v>
      </c>
      <c r="C68" s="986"/>
      <c r="D68" s="986"/>
      <c r="E68" s="986"/>
      <c r="F68" s="986"/>
      <c r="G68" s="986"/>
      <c r="H68" s="986"/>
      <c r="I68" s="986"/>
      <c r="J68" s="986"/>
      <c r="K68" s="986"/>
      <c r="L68" s="986"/>
      <c r="M68" s="986"/>
      <c r="N68" s="986"/>
      <c r="O68" s="986"/>
      <c r="P68" s="987"/>
      <c r="Q68" s="988">
        <v>4645</v>
      </c>
      <c r="R68" s="982"/>
      <c r="S68" s="982"/>
      <c r="T68" s="982"/>
      <c r="U68" s="982"/>
      <c r="V68" s="982">
        <v>4355</v>
      </c>
      <c r="W68" s="982"/>
      <c r="X68" s="982"/>
      <c r="Y68" s="982"/>
      <c r="Z68" s="982"/>
      <c r="AA68" s="982">
        <v>290</v>
      </c>
      <c r="AB68" s="982"/>
      <c r="AC68" s="982"/>
      <c r="AD68" s="982"/>
      <c r="AE68" s="982"/>
      <c r="AF68" s="982">
        <v>290</v>
      </c>
      <c r="AG68" s="982"/>
      <c r="AH68" s="982"/>
      <c r="AI68" s="982"/>
      <c r="AJ68" s="982"/>
      <c r="AK68" s="982">
        <v>65</v>
      </c>
      <c r="AL68" s="982"/>
      <c r="AM68" s="982"/>
      <c r="AN68" s="982"/>
      <c r="AO68" s="982"/>
      <c r="AP68" s="982" t="s">
        <v>597</v>
      </c>
      <c r="AQ68" s="982"/>
      <c r="AR68" s="982"/>
      <c r="AS68" s="982"/>
      <c r="AT68" s="982"/>
      <c r="AU68" s="982" t="s">
        <v>597</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599</v>
      </c>
      <c r="C69" s="975"/>
      <c r="D69" s="975"/>
      <c r="E69" s="975"/>
      <c r="F69" s="975"/>
      <c r="G69" s="975"/>
      <c r="H69" s="975"/>
      <c r="I69" s="975"/>
      <c r="J69" s="975"/>
      <c r="K69" s="975"/>
      <c r="L69" s="975"/>
      <c r="M69" s="975"/>
      <c r="N69" s="975"/>
      <c r="O69" s="975"/>
      <c r="P69" s="976"/>
      <c r="Q69" s="977">
        <v>763</v>
      </c>
      <c r="R69" s="971"/>
      <c r="S69" s="971"/>
      <c r="T69" s="971"/>
      <c r="U69" s="971"/>
      <c r="V69" s="971">
        <v>760</v>
      </c>
      <c r="W69" s="971"/>
      <c r="X69" s="971"/>
      <c r="Y69" s="971"/>
      <c r="Z69" s="971"/>
      <c r="AA69" s="971">
        <v>3</v>
      </c>
      <c r="AB69" s="971"/>
      <c r="AC69" s="971"/>
      <c r="AD69" s="971"/>
      <c r="AE69" s="971"/>
      <c r="AF69" s="971">
        <v>3</v>
      </c>
      <c r="AG69" s="971"/>
      <c r="AH69" s="971"/>
      <c r="AI69" s="971"/>
      <c r="AJ69" s="971"/>
      <c r="AK69" s="971">
        <v>9</v>
      </c>
      <c r="AL69" s="971"/>
      <c r="AM69" s="971"/>
      <c r="AN69" s="971"/>
      <c r="AO69" s="971"/>
      <c r="AP69" s="971" t="s">
        <v>597</v>
      </c>
      <c r="AQ69" s="971"/>
      <c r="AR69" s="971"/>
      <c r="AS69" s="971"/>
      <c r="AT69" s="971"/>
      <c r="AU69" s="971" t="s">
        <v>597</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600</v>
      </c>
      <c r="C70" s="975"/>
      <c r="D70" s="975"/>
      <c r="E70" s="975"/>
      <c r="F70" s="975"/>
      <c r="G70" s="975"/>
      <c r="H70" s="975"/>
      <c r="I70" s="975"/>
      <c r="J70" s="975"/>
      <c r="K70" s="975"/>
      <c r="L70" s="975"/>
      <c r="M70" s="975"/>
      <c r="N70" s="975"/>
      <c r="O70" s="975"/>
      <c r="P70" s="976"/>
      <c r="Q70" s="977">
        <v>460</v>
      </c>
      <c r="R70" s="971"/>
      <c r="S70" s="971"/>
      <c r="T70" s="971"/>
      <c r="U70" s="971"/>
      <c r="V70" s="971">
        <v>439</v>
      </c>
      <c r="W70" s="971"/>
      <c r="X70" s="971"/>
      <c r="Y70" s="971"/>
      <c r="Z70" s="971"/>
      <c r="AA70" s="971">
        <v>22</v>
      </c>
      <c r="AB70" s="971"/>
      <c r="AC70" s="971"/>
      <c r="AD70" s="971"/>
      <c r="AE70" s="971"/>
      <c r="AF70" s="971">
        <v>22</v>
      </c>
      <c r="AG70" s="971"/>
      <c r="AH70" s="971"/>
      <c r="AI70" s="971"/>
      <c r="AJ70" s="971"/>
      <c r="AK70" s="971" t="s">
        <v>597</v>
      </c>
      <c r="AL70" s="971"/>
      <c r="AM70" s="971"/>
      <c r="AN70" s="971"/>
      <c r="AO70" s="971"/>
      <c r="AP70" s="971">
        <v>3345</v>
      </c>
      <c r="AQ70" s="971"/>
      <c r="AR70" s="971"/>
      <c r="AS70" s="971"/>
      <c r="AT70" s="971"/>
      <c r="AU70" s="971">
        <v>62</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601</v>
      </c>
      <c r="C71" s="975"/>
      <c r="D71" s="975"/>
      <c r="E71" s="975"/>
      <c r="F71" s="975"/>
      <c r="G71" s="975"/>
      <c r="H71" s="975"/>
      <c r="I71" s="975"/>
      <c r="J71" s="975"/>
      <c r="K71" s="975"/>
      <c r="L71" s="975"/>
      <c r="M71" s="975"/>
      <c r="N71" s="975"/>
      <c r="O71" s="975"/>
      <c r="P71" s="976"/>
      <c r="Q71" s="977">
        <v>13</v>
      </c>
      <c r="R71" s="971"/>
      <c r="S71" s="971"/>
      <c r="T71" s="971"/>
      <c r="U71" s="971"/>
      <c r="V71" s="971">
        <v>11</v>
      </c>
      <c r="W71" s="971"/>
      <c r="X71" s="971"/>
      <c r="Y71" s="971"/>
      <c r="Z71" s="971"/>
      <c r="AA71" s="971">
        <v>2</v>
      </c>
      <c r="AB71" s="971"/>
      <c r="AC71" s="971"/>
      <c r="AD71" s="971"/>
      <c r="AE71" s="971"/>
      <c r="AF71" s="971">
        <v>2</v>
      </c>
      <c r="AG71" s="971"/>
      <c r="AH71" s="971"/>
      <c r="AI71" s="971"/>
      <c r="AJ71" s="971"/>
      <c r="AK71" s="971">
        <v>0</v>
      </c>
      <c r="AL71" s="971"/>
      <c r="AM71" s="971"/>
      <c r="AN71" s="971"/>
      <c r="AO71" s="971"/>
      <c r="AP71" s="971" t="s">
        <v>597</v>
      </c>
      <c r="AQ71" s="971"/>
      <c r="AR71" s="971"/>
      <c r="AS71" s="971"/>
      <c r="AT71" s="971"/>
      <c r="AU71" s="971" t="s">
        <v>597</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602</v>
      </c>
      <c r="C72" s="975"/>
      <c r="D72" s="975"/>
      <c r="E72" s="975"/>
      <c r="F72" s="975"/>
      <c r="G72" s="975"/>
      <c r="H72" s="975"/>
      <c r="I72" s="975"/>
      <c r="J72" s="975"/>
      <c r="K72" s="975"/>
      <c r="L72" s="975"/>
      <c r="M72" s="975"/>
      <c r="N72" s="975"/>
      <c r="O72" s="975"/>
      <c r="P72" s="976"/>
      <c r="Q72" s="977">
        <v>52</v>
      </c>
      <c r="R72" s="971"/>
      <c r="S72" s="971"/>
      <c r="T72" s="971"/>
      <c r="U72" s="971"/>
      <c r="V72" s="971">
        <v>51</v>
      </c>
      <c r="W72" s="971"/>
      <c r="X72" s="971"/>
      <c r="Y72" s="971"/>
      <c r="Z72" s="971"/>
      <c r="AA72" s="971">
        <v>1</v>
      </c>
      <c r="AB72" s="971"/>
      <c r="AC72" s="971"/>
      <c r="AD72" s="971"/>
      <c r="AE72" s="971"/>
      <c r="AF72" s="971">
        <v>1</v>
      </c>
      <c r="AG72" s="971"/>
      <c r="AH72" s="971"/>
      <c r="AI72" s="971"/>
      <c r="AJ72" s="971"/>
      <c r="AK72" s="971" t="s">
        <v>597</v>
      </c>
      <c r="AL72" s="971"/>
      <c r="AM72" s="971"/>
      <c r="AN72" s="971"/>
      <c r="AO72" s="971"/>
      <c r="AP72" s="971" t="s">
        <v>597</v>
      </c>
      <c r="AQ72" s="971"/>
      <c r="AR72" s="971"/>
      <c r="AS72" s="971"/>
      <c r="AT72" s="971"/>
      <c r="AU72" s="971" t="s">
        <v>597</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603</v>
      </c>
      <c r="C73" s="975"/>
      <c r="D73" s="975"/>
      <c r="E73" s="975"/>
      <c r="F73" s="975"/>
      <c r="G73" s="975"/>
      <c r="H73" s="975"/>
      <c r="I73" s="975"/>
      <c r="J73" s="975"/>
      <c r="K73" s="975"/>
      <c r="L73" s="975"/>
      <c r="M73" s="975"/>
      <c r="N73" s="975"/>
      <c r="O73" s="975"/>
      <c r="P73" s="976"/>
      <c r="Q73" s="977">
        <v>564</v>
      </c>
      <c r="R73" s="971"/>
      <c r="S73" s="971"/>
      <c r="T73" s="971"/>
      <c r="U73" s="971"/>
      <c r="V73" s="971">
        <v>542</v>
      </c>
      <c r="W73" s="971"/>
      <c r="X73" s="971"/>
      <c r="Y73" s="971"/>
      <c r="Z73" s="971"/>
      <c r="AA73" s="971">
        <v>22</v>
      </c>
      <c r="AB73" s="971"/>
      <c r="AC73" s="971"/>
      <c r="AD73" s="971"/>
      <c r="AE73" s="971"/>
      <c r="AF73" s="971">
        <v>20</v>
      </c>
      <c r="AG73" s="971"/>
      <c r="AH73" s="971"/>
      <c r="AI73" s="971"/>
      <c r="AJ73" s="971"/>
      <c r="AK73" s="971" t="s">
        <v>597</v>
      </c>
      <c r="AL73" s="971"/>
      <c r="AM73" s="971"/>
      <c r="AN73" s="971"/>
      <c r="AO73" s="971"/>
      <c r="AP73" s="971" t="s">
        <v>597</v>
      </c>
      <c r="AQ73" s="971"/>
      <c r="AR73" s="971"/>
      <c r="AS73" s="971"/>
      <c r="AT73" s="971"/>
      <c r="AU73" s="971" t="s">
        <v>597</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604</v>
      </c>
      <c r="C74" s="975"/>
      <c r="D74" s="975"/>
      <c r="E74" s="975"/>
      <c r="F74" s="975"/>
      <c r="G74" s="975"/>
      <c r="H74" s="975"/>
      <c r="I74" s="975"/>
      <c r="J74" s="975"/>
      <c r="K74" s="975"/>
      <c r="L74" s="975"/>
      <c r="M74" s="975"/>
      <c r="N74" s="975"/>
      <c r="O74" s="975"/>
      <c r="P74" s="976"/>
      <c r="Q74" s="977">
        <v>111159</v>
      </c>
      <c r="R74" s="971"/>
      <c r="S74" s="971"/>
      <c r="T74" s="971"/>
      <c r="U74" s="971"/>
      <c r="V74" s="971">
        <v>110497</v>
      </c>
      <c r="W74" s="971"/>
      <c r="X74" s="971"/>
      <c r="Y74" s="971"/>
      <c r="Z74" s="971"/>
      <c r="AA74" s="971">
        <v>661</v>
      </c>
      <c r="AB74" s="971"/>
      <c r="AC74" s="971"/>
      <c r="AD74" s="971"/>
      <c r="AE74" s="971"/>
      <c r="AF74" s="971">
        <v>661</v>
      </c>
      <c r="AG74" s="971"/>
      <c r="AH74" s="971"/>
      <c r="AI74" s="971"/>
      <c r="AJ74" s="971"/>
      <c r="AK74" s="971">
        <v>704</v>
      </c>
      <c r="AL74" s="971"/>
      <c r="AM74" s="971"/>
      <c r="AN74" s="971"/>
      <c r="AO74" s="971"/>
      <c r="AP74" s="971" t="s">
        <v>597</v>
      </c>
      <c r="AQ74" s="971"/>
      <c r="AR74" s="971"/>
      <c r="AS74" s="971"/>
      <c r="AT74" s="971"/>
      <c r="AU74" s="971" t="s">
        <v>597</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605</v>
      </c>
      <c r="C75" s="975"/>
      <c r="D75" s="975"/>
      <c r="E75" s="975"/>
      <c r="F75" s="975"/>
      <c r="G75" s="975"/>
      <c r="H75" s="975"/>
      <c r="I75" s="975"/>
      <c r="J75" s="975"/>
      <c r="K75" s="975"/>
      <c r="L75" s="975"/>
      <c r="M75" s="975"/>
      <c r="N75" s="975"/>
      <c r="O75" s="975"/>
      <c r="P75" s="976"/>
      <c r="Q75" s="978">
        <v>78</v>
      </c>
      <c r="R75" s="979"/>
      <c r="S75" s="979"/>
      <c r="T75" s="979"/>
      <c r="U75" s="980"/>
      <c r="V75" s="981">
        <v>74</v>
      </c>
      <c r="W75" s="979"/>
      <c r="X75" s="979"/>
      <c r="Y75" s="979"/>
      <c r="Z75" s="980"/>
      <c r="AA75" s="981">
        <v>4</v>
      </c>
      <c r="AB75" s="979"/>
      <c r="AC75" s="979"/>
      <c r="AD75" s="979"/>
      <c r="AE75" s="980"/>
      <c r="AF75" s="981">
        <v>4</v>
      </c>
      <c r="AG75" s="979"/>
      <c r="AH75" s="979"/>
      <c r="AI75" s="979"/>
      <c r="AJ75" s="980"/>
      <c r="AK75" s="981">
        <v>2</v>
      </c>
      <c r="AL75" s="979"/>
      <c r="AM75" s="979"/>
      <c r="AN75" s="979"/>
      <c r="AO75" s="980"/>
      <c r="AP75" s="981" t="s">
        <v>597</v>
      </c>
      <c r="AQ75" s="979"/>
      <c r="AR75" s="979"/>
      <c r="AS75" s="979"/>
      <c r="AT75" s="980"/>
      <c r="AU75" s="981" t="s">
        <v>597</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t="s">
        <v>606</v>
      </c>
      <c r="C76" s="975"/>
      <c r="D76" s="975"/>
      <c r="E76" s="975"/>
      <c r="F76" s="975"/>
      <c r="G76" s="975"/>
      <c r="H76" s="975"/>
      <c r="I76" s="975"/>
      <c r="J76" s="975"/>
      <c r="K76" s="975"/>
      <c r="L76" s="975"/>
      <c r="M76" s="975"/>
      <c r="N76" s="975"/>
      <c r="O76" s="975"/>
      <c r="P76" s="976"/>
      <c r="Q76" s="978">
        <v>1699</v>
      </c>
      <c r="R76" s="979"/>
      <c r="S76" s="979"/>
      <c r="T76" s="979"/>
      <c r="U76" s="980"/>
      <c r="V76" s="981">
        <v>1544</v>
      </c>
      <c r="W76" s="979"/>
      <c r="X76" s="979"/>
      <c r="Y76" s="979"/>
      <c r="Z76" s="980"/>
      <c r="AA76" s="981">
        <v>155</v>
      </c>
      <c r="AB76" s="979"/>
      <c r="AC76" s="979"/>
      <c r="AD76" s="979"/>
      <c r="AE76" s="980"/>
      <c r="AF76" s="981">
        <v>37</v>
      </c>
      <c r="AG76" s="979"/>
      <c r="AH76" s="979"/>
      <c r="AI76" s="979"/>
      <c r="AJ76" s="980"/>
      <c r="AK76" s="981">
        <v>1</v>
      </c>
      <c r="AL76" s="979"/>
      <c r="AM76" s="979"/>
      <c r="AN76" s="979"/>
      <c r="AO76" s="980"/>
      <c r="AP76" s="981">
        <v>1866</v>
      </c>
      <c r="AQ76" s="979"/>
      <c r="AR76" s="979"/>
      <c r="AS76" s="979"/>
      <c r="AT76" s="980"/>
      <c r="AU76" s="981">
        <v>368</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t="s">
        <v>607</v>
      </c>
      <c r="C77" s="975"/>
      <c r="D77" s="975"/>
      <c r="E77" s="975"/>
      <c r="F77" s="975"/>
      <c r="G77" s="975"/>
      <c r="H77" s="975"/>
      <c r="I77" s="975"/>
      <c r="J77" s="975"/>
      <c r="K77" s="975"/>
      <c r="L77" s="975"/>
      <c r="M77" s="975"/>
      <c r="N77" s="975"/>
      <c r="O77" s="975"/>
      <c r="P77" s="976"/>
      <c r="Q77" s="978">
        <v>1829</v>
      </c>
      <c r="R77" s="979"/>
      <c r="S77" s="979"/>
      <c r="T77" s="979"/>
      <c r="U77" s="980"/>
      <c r="V77" s="981">
        <v>1681</v>
      </c>
      <c r="W77" s="979"/>
      <c r="X77" s="979"/>
      <c r="Y77" s="979"/>
      <c r="Z77" s="980"/>
      <c r="AA77" s="981">
        <v>148</v>
      </c>
      <c r="AB77" s="979"/>
      <c r="AC77" s="979"/>
      <c r="AD77" s="979"/>
      <c r="AE77" s="980"/>
      <c r="AF77" s="981">
        <v>61</v>
      </c>
      <c r="AG77" s="979"/>
      <c r="AH77" s="979"/>
      <c r="AI77" s="979"/>
      <c r="AJ77" s="980"/>
      <c r="AK77" s="981">
        <v>20</v>
      </c>
      <c r="AL77" s="979"/>
      <c r="AM77" s="979"/>
      <c r="AN77" s="979"/>
      <c r="AO77" s="980"/>
      <c r="AP77" s="981">
        <v>25</v>
      </c>
      <c r="AQ77" s="979"/>
      <c r="AR77" s="979"/>
      <c r="AS77" s="979"/>
      <c r="AT77" s="980"/>
      <c r="AU77" s="981" t="s">
        <v>597</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t="s">
        <v>608</v>
      </c>
      <c r="C78" s="975"/>
      <c r="D78" s="975"/>
      <c r="E78" s="975"/>
      <c r="F78" s="975"/>
      <c r="G78" s="975"/>
      <c r="H78" s="975"/>
      <c r="I78" s="975"/>
      <c r="J78" s="975"/>
      <c r="K78" s="975"/>
      <c r="L78" s="975"/>
      <c r="M78" s="975"/>
      <c r="N78" s="975"/>
      <c r="O78" s="975"/>
      <c r="P78" s="976"/>
      <c r="Q78" s="977">
        <v>132</v>
      </c>
      <c r="R78" s="971"/>
      <c r="S78" s="971"/>
      <c r="T78" s="971"/>
      <c r="U78" s="971"/>
      <c r="V78" s="971">
        <v>125</v>
      </c>
      <c r="W78" s="971"/>
      <c r="X78" s="971"/>
      <c r="Y78" s="971"/>
      <c r="Z78" s="971"/>
      <c r="AA78" s="971">
        <v>7</v>
      </c>
      <c r="AB78" s="971"/>
      <c r="AC78" s="971"/>
      <c r="AD78" s="971"/>
      <c r="AE78" s="971"/>
      <c r="AF78" s="971">
        <v>7</v>
      </c>
      <c r="AG78" s="971"/>
      <c r="AH78" s="971"/>
      <c r="AI78" s="971"/>
      <c r="AJ78" s="971"/>
      <c r="AK78" s="971">
        <v>36</v>
      </c>
      <c r="AL78" s="971"/>
      <c r="AM78" s="971"/>
      <c r="AN78" s="971"/>
      <c r="AO78" s="971"/>
      <c r="AP78" s="971" t="s">
        <v>597</v>
      </c>
      <c r="AQ78" s="971"/>
      <c r="AR78" s="971"/>
      <c r="AS78" s="971"/>
      <c r="AT78" s="971"/>
      <c r="AU78" s="971" t="s">
        <v>597</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t="s">
        <v>609</v>
      </c>
      <c r="C79" s="975"/>
      <c r="D79" s="975"/>
      <c r="E79" s="975"/>
      <c r="F79" s="975"/>
      <c r="G79" s="975"/>
      <c r="H79" s="975"/>
      <c r="I79" s="975"/>
      <c r="J79" s="975"/>
      <c r="K79" s="975"/>
      <c r="L79" s="975"/>
      <c r="M79" s="975"/>
      <c r="N79" s="975"/>
      <c r="O79" s="975"/>
      <c r="P79" s="976"/>
      <c r="Q79" s="977">
        <v>1290</v>
      </c>
      <c r="R79" s="971"/>
      <c r="S79" s="971"/>
      <c r="T79" s="971"/>
      <c r="U79" s="971"/>
      <c r="V79" s="971">
        <v>1148</v>
      </c>
      <c r="W79" s="971"/>
      <c r="X79" s="971"/>
      <c r="Y79" s="971"/>
      <c r="Z79" s="971"/>
      <c r="AA79" s="971">
        <v>142</v>
      </c>
      <c r="AB79" s="971"/>
      <c r="AC79" s="971"/>
      <c r="AD79" s="971"/>
      <c r="AE79" s="971"/>
      <c r="AF79" s="971">
        <v>1725</v>
      </c>
      <c r="AG79" s="971"/>
      <c r="AH79" s="971"/>
      <c r="AI79" s="971"/>
      <c r="AJ79" s="971"/>
      <c r="AK79" s="971">
        <v>10</v>
      </c>
      <c r="AL79" s="971"/>
      <c r="AM79" s="971"/>
      <c r="AN79" s="971"/>
      <c r="AO79" s="971"/>
      <c r="AP79" s="971">
        <v>378</v>
      </c>
      <c r="AQ79" s="971"/>
      <c r="AR79" s="971"/>
      <c r="AS79" s="971"/>
      <c r="AT79" s="971"/>
      <c r="AU79" s="971">
        <v>46</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t="s">
        <v>610</v>
      </c>
      <c r="C80" s="975"/>
      <c r="D80" s="975"/>
      <c r="E80" s="975"/>
      <c r="F80" s="975"/>
      <c r="G80" s="975"/>
      <c r="H80" s="975"/>
      <c r="I80" s="975"/>
      <c r="J80" s="975"/>
      <c r="K80" s="975"/>
      <c r="L80" s="975"/>
      <c r="M80" s="975"/>
      <c r="N80" s="975"/>
      <c r="O80" s="975"/>
      <c r="P80" s="976"/>
      <c r="Q80" s="977">
        <v>215</v>
      </c>
      <c r="R80" s="971"/>
      <c r="S80" s="971"/>
      <c r="T80" s="971"/>
      <c r="U80" s="971"/>
      <c r="V80" s="971">
        <v>186</v>
      </c>
      <c r="W80" s="971"/>
      <c r="X80" s="971"/>
      <c r="Y80" s="971"/>
      <c r="Z80" s="971"/>
      <c r="AA80" s="971">
        <v>29</v>
      </c>
      <c r="AB80" s="971"/>
      <c r="AC80" s="971"/>
      <c r="AD80" s="971"/>
      <c r="AE80" s="971"/>
      <c r="AF80" s="971">
        <v>7</v>
      </c>
      <c r="AG80" s="971"/>
      <c r="AH80" s="971"/>
      <c r="AI80" s="971"/>
      <c r="AJ80" s="971"/>
      <c r="AK80" s="971" t="s">
        <v>597</v>
      </c>
      <c r="AL80" s="971"/>
      <c r="AM80" s="971"/>
      <c r="AN80" s="971"/>
      <c r="AO80" s="971"/>
      <c r="AP80" s="971" t="s">
        <v>597</v>
      </c>
      <c r="AQ80" s="971"/>
      <c r="AR80" s="971"/>
      <c r="AS80" s="971"/>
      <c r="AT80" s="971"/>
      <c r="AU80" s="971" t="s">
        <v>597</v>
      </c>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394</v>
      </c>
      <c r="B88" s="937" t="s">
        <v>433</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2840</v>
      </c>
      <c r="AG88" s="959"/>
      <c r="AH88" s="959"/>
      <c r="AI88" s="959"/>
      <c r="AJ88" s="959"/>
      <c r="AK88" s="963"/>
      <c r="AL88" s="963"/>
      <c r="AM88" s="963"/>
      <c r="AN88" s="963"/>
      <c r="AO88" s="963"/>
      <c r="AP88" s="959">
        <v>5614</v>
      </c>
      <c r="AQ88" s="959"/>
      <c r="AR88" s="959"/>
      <c r="AS88" s="959"/>
      <c r="AT88" s="959"/>
      <c r="AU88" s="959">
        <v>476</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937" t="s">
        <v>434</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440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441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442</v>
      </c>
      <c r="AB109" s="896"/>
      <c r="AC109" s="896"/>
      <c r="AD109" s="896"/>
      <c r="AE109" s="897"/>
      <c r="AF109" s="898" t="s">
        <v>443</v>
      </c>
      <c r="AG109" s="896"/>
      <c r="AH109" s="896"/>
      <c r="AI109" s="896"/>
      <c r="AJ109" s="897"/>
      <c r="AK109" s="898" t="s">
        <v>312</v>
      </c>
      <c r="AL109" s="896"/>
      <c r="AM109" s="896"/>
      <c r="AN109" s="896"/>
      <c r="AO109" s="897"/>
      <c r="AP109" s="898" t="s">
        <v>444</v>
      </c>
      <c r="AQ109" s="896"/>
      <c r="AR109" s="896"/>
      <c r="AS109" s="896"/>
      <c r="AT109" s="929"/>
      <c r="AU109" s="895" t="s">
        <v>441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442</v>
      </c>
      <c r="BR109" s="896"/>
      <c r="BS109" s="896"/>
      <c r="BT109" s="896"/>
      <c r="BU109" s="897"/>
      <c r="BV109" s="898" t="s">
        <v>443</v>
      </c>
      <c r="BW109" s="896"/>
      <c r="BX109" s="896"/>
      <c r="BY109" s="896"/>
      <c r="BZ109" s="897"/>
      <c r="CA109" s="898" t="s">
        <v>312</v>
      </c>
      <c r="CB109" s="896"/>
      <c r="CC109" s="896"/>
      <c r="CD109" s="896"/>
      <c r="CE109" s="897"/>
      <c r="CF109" s="936" t="s">
        <v>444</v>
      </c>
      <c r="CG109" s="936"/>
      <c r="CH109" s="936"/>
      <c r="CI109" s="936"/>
      <c r="CJ109" s="936"/>
      <c r="CK109" s="898" t="s">
        <v>445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442</v>
      </c>
      <c r="DH109" s="896"/>
      <c r="DI109" s="896"/>
      <c r="DJ109" s="896"/>
      <c r="DK109" s="897"/>
      <c r="DL109" s="898" t="s">
        <v>443</v>
      </c>
      <c r="DM109" s="896"/>
      <c r="DN109" s="896"/>
      <c r="DO109" s="896"/>
      <c r="DP109" s="897"/>
      <c r="DQ109" s="898" t="s">
        <v>312</v>
      </c>
      <c r="DR109" s="896"/>
      <c r="DS109" s="896"/>
      <c r="DT109" s="896"/>
      <c r="DU109" s="897"/>
      <c r="DV109" s="898" t="s">
        <v>444</v>
      </c>
      <c r="DW109" s="896"/>
      <c r="DX109" s="896"/>
      <c r="DY109" s="896"/>
      <c r="DZ109" s="929"/>
    </row>
    <row r="110" spans="1:131" s="230" customFormat="1" ht="26.25" customHeight="1" x14ac:dyDescent="0.2">
      <c r="A110" s="807" t="s">
        <v>446</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2629063</v>
      </c>
      <c r="AB110" s="889"/>
      <c r="AC110" s="889"/>
      <c r="AD110" s="889"/>
      <c r="AE110" s="890"/>
      <c r="AF110" s="891">
        <v>2702821</v>
      </c>
      <c r="AG110" s="889"/>
      <c r="AH110" s="889"/>
      <c r="AI110" s="889"/>
      <c r="AJ110" s="890"/>
      <c r="AK110" s="891">
        <v>2563414</v>
      </c>
      <c r="AL110" s="889"/>
      <c r="AM110" s="889"/>
      <c r="AN110" s="889"/>
      <c r="AO110" s="890"/>
      <c r="AP110" s="892">
        <v>17</v>
      </c>
      <c r="AQ110" s="893"/>
      <c r="AR110" s="893"/>
      <c r="AS110" s="893"/>
      <c r="AT110" s="894"/>
      <c r="AU110" s="930" t="s">
        <v>75</v>
      </c>
      <c r="AV110" s="931"/>
      <c r="AW110" s="931"/>
      <c r="AX110" s="931"/>
      <c r="AY110" s="931"/>
      <c r="AZ110" s="860" t="s">
        <v>447</v>
      </c>
      <c r="BA110" s="808"/>
      <c r="BB110" s="808"/>
      <c r="BC110" s="808"/>
      <c r="BD110" s="808"/>
      <c r="BE110" s="808"/>
      <c r="BF110" s="808"/>
      <c r="BG110" s="808"/>
      <c r="BH110" s="808"/>
      <c r="BI110" s="808"/>
      <c r="BJ110" s="808"/>
      <c r="BK110" s="808"/>
      <c r="BL110" s="808"/>
      <c r="BM110" s="808"/>
      <c r="BN110" s="808"/>
      <c r="BO110" s="808"/>
      <c r="BP110" s="809"/>
      <c r="BQ110" s="861">
        <v>21709606</v>
      </c>
      <c r="BR110" s="842"/>
      <c r="BS110" s="842"/>
      <c r="BT110" s="842"/>
      <c r="BU110" s="842"/>
      <c r="BV110" s="842">
        <v>20470619</v>
      </c>
      <c r="BW110" s="842"/>
      <c r="BX110" s="842"/>
      <c r="BY110" s="842"/>
      <c r="BZ110" s="842"/>
      <c r="CA110" s="842">
        <v>19212924</v>
      </c>
      <c r="CB110" s="842"/>
      <c r="CC110" s="842"/>
      <c r="CD110" s="842"/>
      <c r="CE110" s="842"/>
      <c r="CF110" s="866">
        <v>127.5</v>
      </c>
      <c r="CG110" s="867"/>
      <c r="CH110" s="867"/>
      <c r="CI110" s="867"/>
      <c r="CJ110" s="867"/>
      <c r="CK110" s="926" t="s">
        <v>448</v>
      </c>
      <c r="CL110" s="819"/>
      <c r="CM110" s="860" t="s">
        <v>449</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131</v>
      </c>
      <c r="DH110" s="842"/>
      <c r="DI110" s="842"/>
      <c r="DJ110" s="842"/>
      <c r="DK110" s="842"/>
      <c r="DL110" s="842" t="s">
        <v>450</v>
      </c>
      <c r="DM110" s="842"/>
      <c r="DN110" s="842"/>
      <c r="DO110" s="842"/>
      <c r="DP110" s="842"/>
      <c r="DQ110" s="842" t="s">
        <v>423</v>
      </c>
      <c r="DR110" s="842"/>
      <c r="DS110" s="842"/>
      <c r="DT110" s="842"/>
      <c r="DU110" s="842"/>
      <c r="DV110" s="843" t="s">
        <v>423</v>
      </c>
      <c r="DW110" s="843"/>
      <c r="DX110" s="843"/>
      <c r="DY110" s="843"/>
      <c r="DZ110" s="844"/>
    </row>
    <row r="111" spans="1:131" s="230" customFormat="1" ht="26.25" customHeight="1" x14ac:dyDescent="0.2">
      <c r="A111" s="774" t="s">
        <v>451</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452</v>
      </c>
      <c r="AB111" s="919"/>
      <c r="AC111" s="919"/>
      <c r="AD111" s="919"/>
      <c r="AE111" s="920"/>
      <c r="AF111" s="921" t="s">
        <v>453</v>
      </c>
      <c r="AG111" s="919"/>
      <c r="AH111" s="919"/>
      <c r="AI111" s="919"/>
      <c r="AJ111" s="920"/>
      <c r="AK111" s="921" t="s">
        <v>131</v>
      </c>
      <c r="AL111" s="919"/>
      <c r="AM111" s="919"/>
      <c r="AN111" s="919"/>
      <c r="AO111" s="920"/>
      <c r="AP111" s="922" t="s">
        <v>453</v>
      </c>
      <c r="AQ111" s="923"/>
      <c r="AR111" s="923"/>
      <c r="AS111" s="923"/>
      <c r="AT111" s="924"/>
      <c r="AU111" s="932"/>
      <c r="AV111" s="933"/>
      <c r="AW111" s="933"/>
      <c r="AX111" s="933"/>
      <c r="AY111" s="933"/>
      <c r="AZ111" s="815" t="s">
        <v>454</v>
      </c>
      <c r="BA111" s="752"/>
      <c r="BB111" s="752"/>
      <c r="BC111" s="752"/>
      <c r="BD111" s="752"/>
      <c r="BE111" s="752"/>
      <c r="BF111" s="752"/>
      <c r="BG111" s="752"/>
      <c r="BH111" s="752"/>
      <c r="BI111" s="752"/>
      <c r="BJ111" s="752"/>
      <c r="BK111" s="752"/>
      <c r="BL111" s="752"/>
      <c r="BM111" s="752"/>
      <c r="BN111" s="752"/>
      <c r="BO111" s="752"/>
      <c r="BP111" s="753"/>
      <c r="BQ111" s="816" t="s">
        <v>423</v>
      </c>
      <c r="BR111" s="817"/>
      <c r="BS111" s="817"/>
      <c r="BT111" s="817"/>
      <c r="BU111" s="817"/>
      <c r="BV111" s="817" t="s">
        <v>450</v>
      </c>
      <c r="BW111" s="817"/>
      <c r="BX111" s="817"/>
      <c r="BY111" s="817"/>
      <c r="BZ111" s="817"/>
      <c r="CA111" s="817" t="s">
        <v>450</v>
      </c>
      <c r="CB111" s="817"/>
      <c r="CC111" s="817"/>
      <c r="CD111" s="817"/>
      <c r="CE111" s="817"/>
      <c r="CF111" s="875" t="s">
        <v>423</v>
      </c>
      <c r="CG111" s="876"/>
      <c r="CH111" s="876"/>
      <c r="CI111" s="876"/>
      <c r="CJ111" s="876"/>
      <c r="CK111" s="927"/>
      <c r="CL111" s="821"/>
      <c r="CM111" s="815" t="s">
        <v>455</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450</v>
      </c>
      <c r="DH111" s="817"/>
      <c r="DI111" s="817"/>
      <c r="DJ111" s="817"/>
      <c r="DK111" s="817"/>
      <c r="DL111" s="817" t="s">
        <v>453</v>
      </c>
      <c r="DM111" s="817"/>
      <c r="DN111" s="817"/>
      <c r="DO111" s="817"/>
      <c r="DP111" s="817"/>
      <c r="DQ111" s="817" t="s">
        <v>453</v>
      </c>
      <c r="DR111" s="817"/>
      <c r="DS111" s="817"/>
      <c r="DT111" s="817"/>
      <c r="DU111" s="817"/>
      <c r="DV111" s="794" t="s">
        <v>453</v>
      </c>
      <c r="DW111" s="794"/>
      <c r="DX111" s="794"/>
      <c r="DY111" s="794"/>
      <c r="DZ111" s="795"/>
    </row>
    <row r="112" spans="1:131" s="230" customFormat="1" ht="26.25" customHeight="1" x14ac:dyDescent="0.2">
      <c r="A112" s="912" t="s">
        <v>456</v>
      </c>
      <c r="B112" s="913"/>
      <c r="C112" s="752" t="s">
        <v>457</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453</v>
      </c>
      <c r="AB112" s="780"/>
      <c r="AC112" s="780"/>
      <c r="AD112" s="780"/>
      <c r="AE112" s="781"/>
      <c r="AF112" s="782" t="s">
        <v>423</v>
      </c>
      <c r="AG112" s="780"/>
      <c r="AH112" s="780"/>
      <c r="AI112" s="780"/>
      <c r="AJ112" s="781"/>
      <c r="AK112" s="782" t="s">
        <v>131</v>
      </c>
      <c r="AL112" s="780"/>
      <c r="AM112" s="780"/>
      <c r="AN112" s="780"/>
      <c r="AO112" s="781"/>
      <c r="AP112" s="824" t="s">
        <v>423</v>
      </c>
      <c r="AQ112" s="825"/>
      <c r="AR112" s="825"/>
      <c r="AS112" s="825"/>
      <c r="AT112" s="826"/>
      <c r="AU112" s="932"/>
      <c r="AV112" s="933"/>
      <c r="AW112" s="933"/>
      <c r="AX112" s="933"/>
      <c r="AY112" s="933"/>
      <c r="AZ112" s="815" t="s">
        <v>458</v>
      </c>
      <c r="BA112" s="752"/>
      <c r="BB112" s="752"/>
      <c r="BC112" s="752"/>
      <c r="BD112" s="752"/>
      <c r="BE112" s="752"/>
      <c r="BF112" s="752"/>
      <c r="BG112" s="752"/>
      <c r="BH112" s="752"/>
      <c r="BI112" s="752"/>
      <c r="BJ112" s="752"/>
      <c r="BK112" s="752"/>
      <c r="BL112" s="752"/>
      <c r="BM112" s="752"/>
      <c r="BN112" s="752"/>
      <c r="BO112" s="752"/>
      <c r="BP112" s="753"/>
      <c r="BQ112" s="816">
        <v>30048694</v>
      </c>
      <c r="BR112" s="817"/>
      <c r="BS112" s="817"/>
      <c r="BT112" s="817"/>
      <c r="BU112" s="817"/>
      <c r="BV112" s="817">
        <v>28392860</v>
      </c>
      <c r="BW112" s="817"/>
      <c r="BX112" s="817"/>
      <c r="BY112" s="817"/>
      <c r="BZ112" s="817"/>
      <c r="CA112" s="817">
        <v>25939663</v>
      </c>
      <c r="CB112" s="817"/>
      <c r="CC112" s="817"/>
      <c r="CD112" s="817"/>
      <c r="CE112" s="817"/>
      <c r="CF112" s="875">
        <v>172.1</v>
      </c>
      <c r="CG112" s="876"/>
      <c r="CH112" s="876"/>
      <c r="CI112" s="876"/>
      <c r="CJ112" s="876"/>
      <c r="CK112" s="927"/>
      <c r="CL112" s="821"/>
      <c r="CM112" s="815" t="s">
        <v>459</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131</v>
      </c>
      <c r="DH112" s="817"/>
      <c r="DI112" s="817"/>
      <c r="DJ112" s="817"/>
      <c r="DK112" s="817"/>
      <c r="DL112" s="817" t="s">
        <v>453</v>
      </c>
      <c r="DM112" s="817"/>
      <c r="DN112" s="817"/>
      <c r="DO112" s="817"/>
      <c r="DP112" s="817"/>
      <c r="DQ112" s="817" t="s">
        <v>453</v>
      </c>
      <c r="DR112" s="817"/>
      <c r="DS112" s="817"/>
      <c r="DT112" s="817"/>
      <c r="DU112" s="817"/>
      <c r="DV112" s="794" t="s">
        <v>450</v>
      </c>
      <c r="DW112" s="794"/>
      <c r="DX112" s="794"/>
      <c r="DY112" s="794"/>
      <c r="DZ112" s="795"/>
    </row>
    <row r="113" spans="1:130" s="230" customFormat="1" ht="26.25" customHeight="1" x14ac:dyDescent="0.2">
      <c r="A113" s="914"/>
      <c r="B113" s="915"/>
      <c r="C113" s="752" t="s">
        <v>460</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2833061</v>
      </c>
      <c r="AB113" s="919"/>
      <c r="AC113" s="919"/>
      <c r="AD113" s="919"/>
      <c r="AE113" s="920"/>
      <c r="AF113" s="921">
        <v>3088528</v>
      </c>
      <c r="AG113" s="919"/>
      <c r="AH113" s="919"/>
      <c r="AI113" s="919"/>
      <c r="AJ113" s="920"/>
      <c r="AK113" s="921">
        <v>3133254</v>
      </c>
      <c r="AL113" s="919"/>
      <c r="AM113" s="919"/>
      <c r="AN113" s="919"/>
      <c r="AO113" s="920"/>
      <c r="AP113" s="922">
        <v>20.8</v>
      </c>
      <c r="AQ113" s="923"/>
      <c r="AR113" s="923"/>
      <c r="AS113" s="923"/>
      <c r="AT113" s="924"/>
      <c r="AU113" s="932"/>
      <c r="AV113" s="933"/>
      <c r="AW113" s="933"/>
      <c r="AX113" s="933"/>
      <c r="AY113" s="933"/>
      <c r="AZ113" s="815" t="s">
        <v>461</v>
      </c>
      <c r="BA113" s="752"/>
      <c r="BB113" s="752"/>
      <c r="BC113" s="752"/>
      <c r="BD113" s="752"/>
      <c r="BE113" s="752"/>
      <c r="BF113" s="752"/>
      <c r="BG113" s="752"/>
      <c r="BH113" s="752"/>
      <c r="BI113" s="752"/>
      <c r="BJ113" s="752"/>
      <c r="BK113" s="752"/>
      <c r="BL113" s="752"/>
      <c r="BM113" s="752"/>
      <c r="BN113" s="752"/>
      <c r="BO113" s="752"/>
      <c r="BP113" s="753"/>
      <c r="BQ113" s="816">
        <v>782081</v>
      </c>
      <c r="BR113" s="817"/>
      <c r="BS113" s="817"/>
      <c r="BT113" s="817"/>
      <c r="BU113" s="817"/>
      <c r="BV113" s="817">
        <v>573297</v>
      </c>
      <c r="BW113" s="817"/>
      <c r="BX113" s="817"/>
      <c r="BY113" s="817"/>
      <c r="BZ113" s="817"/>
      <c r="CA113" s="817">
        <v>457814</v>
      </c>
      <c r="CB113" s="817"/>
      <c r="CC113" s="817"/>
      <c r="CD113" s="817"/>
      <c r="CE113" s="817"/>
      <c r="CF113" s="875">
        <v>3</v>
      </c>
      <c r="CG113" s="876"/>
      <c r="CH113" s="876"/>
      <c r="CI113" s="876"/>
      <c r="CJ113" s="876"/>
      <c r="CK113" s="927"/>
      <c r="CL113" s="821"/>
      <c r="CM113" s="815" t="s">
        <v>462</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453</v>
      </c>
      <c r="DH113" s="780"/>
      <c r="DI113" s="780"/>
      <c r="DJ113" s="780"/>
      <c r="DK113" s="781"/>
      <c r="DL113" s="782" t="s">
        <v>131</v>
      </c>
      <c r="DM113" s="780"/>
      <c r="DN113" s="780"/>
      <c r="DO113" s="780"/>
      <c r="DP113" s="781"/>
      <c r="DQ113" s="782" t="s">
        <v>423</v>
      </c>
      <c r="DR113" s="780"/>
      <c r="DS113" s="780"/>
      <c r="DT113" s="780"/>
      <c r="DU113" s="781"/>
      <c r="DV113" s="824" t="s">
        <v>423</v>
      </c>
      <c r="DW113" s="825"/>
      <c r="DX113" s="825"/>
      <c r="DY113" s="825"/>
      <c r="DZ113" s="826"/>
    </row>
    <row r="114" spans="1:130" s="230" customFormat="1" ht="26.25" customHeight="1" x14ac:dyDescent="0.2">
      <c r="A114" s="914"/>
      <c r="B114" s="915"/>
      <c r="C114" s="752" t="s">
        <v>463</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17176</v>
      </c>
      <c r="AB114" s="780"/>
      <c r="AC114" s="780"/>
      <c r="AD114" s="780"/>
      <c r="AE114" s="781"/>
      <c r="AF114" s="782">
        <v>19006</v>
      </c>
      <c r="AG114" s="780"/>
      <c r="AH114" s="780"/>
      <c r="AI114" s="780"/>
      <c r="AJ114" s="781"/>
      <c r="AK114" s="782">
        <v>33413</v>
      </c>
      <c r="AL114" s="780"/>
      <c r="AM114" s="780"/>
      <c r="AN114" s="780"/>
      <c r="AO114" s="781"/>
      <c r="AP114" s="824">
        <v>0.2</v>
      </c>
      <c r="AQ114" s="825"/>
      <c r="AR114" s="825"/>
      <c r="AS114" s="825"/>
      <c r="AT114" s="826"/>
      <c r="AU114" s="932"/>
      <c r="AV114" s="933"/>
      <c r="AW114" s="933"/>
      <c r="AX114" s="933"/>
      <c r="AY114" s="933"/>
      <c r="AZ114" s="815" t="s">
        <v>464</v>
      </c>
      <c r="BA114" s="752"/>
      <c r="BB114" s="752"/>
      <c r="BC114" s="752"/>
      <c r="BD114" s="752"/>
      <c r="BE114" s="752"/>
      <c r="BF114" s="752"/>
      <c r="BG114" s="752"/>
      <c r="BH114" s="752"/>
      <c r="BI114" s="752"/>
      <c r="BJ114" s="752"/>
      <c r="BK114" s="752"/>
      <c r="BL114" s="752"/>
      <c r="BM114" s="752"/>
      <c r="BN114" s="752"/>
      <c r="BO114" s="752"/>
      <c r="BP114" s="753"/>
      <c r="BQ114" s="816">
        <v>3767726</v>
      </c>
      <c r="BR114" s="817"/>
      <c r="BS114" s="817"/>
      <c r="BT114" s="817"/>
      <c r="BU114" s="817"/>
      <c r="BV114" s="817">
        <v>3699093</v>
      </c>
      <c r="BW114" s="817"/>
      <c r="BX114" s="817"/>
      <c r="BY114" s="817"/>
      <c r="BZ114" s="817"/>
      <c r="CA114" s="817">
        <v>3583212</v>
      </c>
      <c r="CB114" s="817"/>
      <c r="CC114" s="817"/>
      <c r="CD114" s="817"/>
      <c r="CE114" s="817"/>
      <c r="CF114" s="875">
        <v>23.8</v>
      </c>
      <c r="CG114" s="876"/>
      <c r="CH114" s="876"/>
      <c r="CI114" s="876"/>
      <c r="CJ114" s="876"/>
      <c r="CK114" s="927"/>
      <c r="CL114" s="821"/>
      <c r="CM114" s="815" t="s">
        <v>465</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423</v>
      </c>
      <c r="DH114" s="780"/>
      <c r="DI114" s="780"/>
      <c r="DJ114" s="780"/>
      <c r="DK114" s="781"/>
      <c r="DL114" s="782" t="s">
        <v>423</v>
      </c>
      <c r="DM114" s="780"/>
      <c r="DN114" s="780"/>
      <c r="DO114" s="780"/>
      <c r="DP114" s="781"/>
      <c r="DQ114" s="782" t="s">
        <v>423</v>
      </c>
      <c r="DR114" s="780"/>
      <c r="DS114" s="780"/>
      <c r="DT114" s="780"/>
      <c r="DU114" s="781"/>
      <c r="DV114" s="824" t="s">
        <v>423</v>
      </c>
      <c r="DW114" s="825"/>
      <c r="DX114" s="825"/>
      <c r="DY114" s="825"/>
      <c r="DZ114" s="826"/>
    </row>
    <row r="115" spans="1:130" s="230" customFormat="1" ht="26.25" customHeight="1" x14ac:dyDescent="0.2">
      <c r="A115" s="914"/>
      <c r="B115" s="915"/>
      <c r="C115" s="752" t="s">
        <v>466</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1256</v>
      </c>
      <c r="AB115" s="919"/>
      <c r="AC115" s="919"/>
      <c r="AD115" s="919"/>
      <c r="AE115" s="920"/>
      <c r="AF115" s="921">
        <v>1344</v>
      </c>
      <c r="AG115" s="919"/>
      <c r="AH115" s="919"/>
      <c r="AI115" s="919"/>
      <c r="AJ115" s="920"/>
      <c r="AK115" s="921">
        <v>1328</v>
      </c>
      <c r="AL115" s="919"/>
      <c r="AM115" s="919"/>
      <c r="AN115" s="919"/>
      <c r="AO115" s="920"/>
      <c r="AP115" s="922">
        <v>0</v>
      </c>
      <c r="AQ115" s="923"/>
      <c r="AR115" s="923"/>
      <c r="AS115" s="923"/>
      <c r="AT115" s="924"/>
      <c r="AU115" s="932"/>
      <c r="AV115" s="933"/>
      <c r="AW115" s="933"/>
      <c r="AX115" s="933"/>
      <c r="AY115" s="933"/>
      <c r="AZ115" s="815" t="s">
        <v>467</v>
      </c>
      <c r="BA115" s="752"/>
      <c r="BB115" s="752"/>
      <c r="BC115" s="752"/>
      <c r="BD115" s="752"/>
      <c r="BE115" s="752"/>
      <c r="BF115" s="752"/>
      <c r="BG115" s="752"/>
      <c r="BH115" s="752"/>
      <c r="BI115" s="752"/>
      <c r="BJ115" s="752"/>
      <c r="BK115" s="752"/>
      <c r="BL115" s="752"/>
      <c r="BM115" s="752"/>
      <c r="BN115" s="752"/>
      <c r="BO115" s="752"/>
      <c r="BP115" s="753"/>
      <c r="BQ115" s="816" t="s">
        <v>423</v>
      </c>
      <c r="BR115" s="817"/>
      <c r="BS115" s="817"/>
      <c r="BT115" s="817"/>
      <c r="BU115" s="817"/>
      <c r="BV115" s="817" t="s">
        <v>131</v>
      </c>
      <c r="BW115" s="817"/>
      <c r="BX115" s="817"/>
      <c r="BY115" s="817"/>
      <c r="BZ115" s="817"/>
      <c r="CA115" s="817" t="s">
        <v>423</v>
      </c>
      <c r="CB115" s="817"/>
      <c r="CC115" s="817"/>
      <c r="CD115" s="817"/>
      <c r="CE115" s="817"/>
      <c r="CF115" s="875" t="s">
        <v>131</v>
      </c>
      <c r="CG115" s="876"/>
      <c r="CH115" s="876"/>
      <c r="CI115" s="876"/>
      <c r="CJ115" s="876"/>
      <c r="CK115" s="927"/>
      <c r="CL115" s="821"/>
      <c r="CM115" s="815" t="s">
        <v>468</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423</v>
      </c>
      <c r="DH115" s="780"/>
      <c r="DI115" s="780"/>
      <c r="DJ115" s="780"/>
      <c r="DK115" s="781"/>
      <c r="DL115" s="782" t="s">
        <v>423</v>
      </c>
      <c r="DM115" s="780"/>
      <c r="DN115" s="780"/>
      <c r="DO115" s="780"/>
      <c r="DP115" s="781"/>
      <c r="DQ115" s="782" t="s">
        <v>423</v>
      </c>
      <c r="DR115" s="780"/>
      <c r="DS115" s="780"/>
      <c r="DT115" s="780"/>
      <c r="DU115" s="781"/>
      <c r="DV115" s="824" t="s">
        <v>453</v>
      </c>
      <c r="DW115" s="825"/>
      <c r="DX115" s="825"/>
      <c r="DY115" s="825"/>
      <c r="DZ115" s="826"/>
    </row>
    <row r="116" spans="1:130" s="230" customFormat="1" ht="26.25" customHeight="1" x14ac:dyDescent="0.2">
      <c r="A116" s="916"/>
      <c r="B116" s="917"/>
      <c r="C116" s="839" t="s">
        <v>469</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450</v>
      </c>
      <c r="AB116" s="780"/>
      <c r="AC116" s="780"/>
      <c r="AD116" s="780"/>
      <c r="AE116" s="781"/>
      <c r="AF116" s="782" t="s">
        <v>452</v>
      </c>
      <c r="AG116" s="780"/>
      <c r="AH116" s="780"/>
      <c r="AI116" s="780"/>
      <c r="AJ116" s="781"/>
      <c r="AK116" s="782" t="s">
        <v>423</v>
      </c>
      <c r="AL116" s="780"/>
      <c r="AM116" s="780"/>
      <c r="AN116" s="780"/>
      <c r="AO116" s="781"/>
      <c r="AP116" s="824" t="s">
        <v>450</v>
      </c>
      <c r="AQ116" s="825"/>
      <c r="AR116" s="825"/>
      <c r="AS116" s="825"/>
      <c r="AT116" s="826"/>
      <c r="AU116" s="932"/>
      <c r="AV116" s="933"/>
      <c r="AW116" s="933"/>
      <c r="AX116" s="933"/>
      <c r="AY116" s="933"/>
      <c r="AZ116" s="909" t="s">
        <v>470</v>
      </c>
      <c r="BA116" s="910"/>
      <c r="BB116" s="910"/>
      <c r="BC116" s="910"/>
      <c r="BD116" s="910"/>
      <c r="BE116" s="910"/>
      <c r="BF116" s="910"/>
      <c r="BG116" s="910"/>
      <c r="BH116" s="910"/>
      <c r="BI116" s="910"/>
      <c r="BJ116" s="910"/>
      <c r="BK116" s="910"/>
      <c r="BL116" s="910"/>
      <c r="BM116" s="910"/>
      <c r="BN116" s="910"/>
      <c r="BO116" s="910"/>
      <c r="BP116" s="911"/>
      <c r="BQ116" s="816" t="s">
        <v>452</v>
      </c>
      <c r="BR116" s="817"/>
      <c r="BS116" s="817"/>
      <c r="BT116" s="817"/>
      <c r="BU116" s="817"/>
      <c r="BV116" s="817" t="s">
        <v>423</v>
      </c>
      <c r="BW116" s="817"/>
      <c r="BX116" s="817"/>
      <c r="BY116" s="817"/>
      <c r="BZ116" s="817"/>
      <c r="CA116" s="817" t="s">
        <v>423</v>
      </c>
      <c r="CB116" s="817"/>
      <c r="CC116" s="817"/>
      <c r="CD116" s="817"/>
      <c r="CE116" s="817"/>
      <c r="CF116" s="875" t="s">
        <v>450</v>
      </c>
      <c r="CG116" s="876"/>
      <c r="CH116" s="876"/>
      <c r="CI116" s="876"/>
      <c r="CJ116" s="876"/>
      <c r="CK116" s="927"/>
      <c r="CL116" s="821"/>
      <c r="CM116" s="815" t="s">
        <v>471</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423</v>
      </c>
      <c r="DH116" s="780"/>
      <c r="DI116" s="780"/>
      <c r="DJ116" s="780"/>
      <c r="DK116" s="781"/>
      <c r="DL116" s="782" t="s">
        <v>423</v>
      </c>
      <c r="DM116" s="780"/>
      <c r="DN116" s="780"/>
      <c r="DO116" s="780"/>
      <c r="DP116" s="781"/>
      <c r="DQ116" s="782" t="s">
        <v>450</v>
      </c>
      <c r="DR116" s="780"/>
      <c r="DS116" s="780"/>
      <c r="DT116" s="780"/>
      <c r="DU116" s="781"/>
      <c r="DV116" s="824" t="s">
        <v>453</v>
      </c>
      <c r="DW116" s="825"/>
      <c r="DX116" s="825"/>
      <c r="DY116" s="825"/>
      <c r="DZ116" s="826"/>
    </row>
    <row r="117" spans="1:130" s="230" customFormat="1" ht="26.25" customHeight="1" x14ac:dyDescent="0.2">
      <c r="A117" s="895" t="s">
        <v>192</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472</v>
      </c>
      <c r="Z117" s="897"/>
      <c r="AA117" s="902">
        <v>5480556</v>
      </c>
      <c r="AB117" s="903"/>
      <c r="AC117" s="903"/>
      <c r="AD117" s="903"/>
      <c r="AE117" s="904"/>
      <c r="AF117" s="905">
        <v>5811699</v>
      </c>
      <c r="AG117" s="903"/>
      <c r="AH117" s="903"/>
      <c r="AI117" s="903"/>
      <c r="AJ117" s="904"/>
      <c r="AK117" s="905">
        <v>5731409</v>
      </c>
      <c r="AL117" s="903"/>
      <c r="AM117" s="903"/>
      <c r="AN117" s="903"/>
      <c r="AO117" s="904"/>
      <c r="AP117" s="906"/>
      <c r="AQ117" s="907"/>
      <c r="AR117" s="907"/>
      <c r="AS117" s="907"/>
      <c r="AT117" s="908"/>
      <c r="AU117" s="932"/>
      <c r="AV117" s="933"/>
      <c r="AW117" s="933"/>
      <c r="AX117" s="933"/>
      <c r="AY117" s="933"/>
      <c r="AZ117" s="863" t="s">
        <v>473</v>
      </c>
      <c r="BA117" s="864"/>
      <c r="BB117" s="864"/>
      <c r="BC117" s="864"/>
      <c r="BD117" s="864"/>
      <c r="BE117" s="864"/>
      <c r="BF117" s="864"/>
      <c r="BG117" s="864"/>
      <c r="BH117" s="864"/>
      <c r="BI117" s="864"/>
      <c r="BJ117" s="864"/>
      <c r="BK117" s="864"/>
      <c r="BL117" s="864"/>
      <c r="BM117" s="864"/>
      <c r="BN117" s="864"/>
      <c r="BO117" s="864"/>
      <c r="BP117" s="865"/>
      <c r="BQ117" s="816" t="s">
        <v>423</v>
      </c>
      <c r="BR117" s="817"/>
      <c r="BS117" s="817"/>
      <c r="BT117" s="817"/>
      <c r="BU117" s="817"/>
      <c r="BV117" s="817" t="s">
        <v>453</v>
      </c>
      <c r="BW117" s="817"/>
      <c r="BX117" s="817"/>
      <c r="BY117" s="817"/>
      <c r="BZ117" s="817"/>
      <c r="CA117" s="817" t="s">
        <v>453</v>
      </c>
      <c r="CB117" s="817"/>
      <c r="CC117" s="817"/>
      <c r="CD117" s="817"/>
      <c r="CE117" s="817"/>
      <c r="CF117" s="875" t="s">
        <v>450</v>
      </c>
      <c r="CG117" s="876"/>
      <c r="CH117" s="876"/>
      <c r="CI117" s="876"/>
      <c r="CJ117" s="876"/>
      <c r="CK117" s="927"/>
      <c r="CL117" s="821"/>
      <c r="CM117" s="815" t="s">
        <v>474</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423</v>
      </c>
      <c r="DH117" s="780"/>
      <c r="DI117" s="780"/>
      <c r="DJ117" s="780"/>
      <c r="DK117" s="781"/>
      <c r="DL117" s="782" t="s">
        <v>453</v>
      </c>
      <c r="DM117" s="780"/>
      <c r="DN117" s="780"/>
      <c r="DO117" s="780"/>
      <c r="DP117" s="781"/>
      <c r="DQ117" s="782" t="s">
        <v>453</v>
      </c>
      <c r="DR117" s="780"/>
      <c r="DS117" s="780"/>
      <c r="DT117" s="780"/>
      <c r="DU117" s="781"/>
      <c r="DV117" s="824" t="s">
        <v>423</v>
      </c>
      <c r="DW117" s="825"/>
      <c r="DX117" s="825"/>
      <c r="DY117" s="825"/>
      <c r="DZ117" s="826"/>
    </row>
    <row r="118" spans="1:130" s="230" customFormat="1" ht="26.25" customHeight="1" x14ac:dyDescent="0.2">
      <c r="A118" s="895" t="s">
        <v>445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442</v>
      </c>
      <c r="AB118" s="896"/>
      <c r="AC118" s="896"/>
      <c r="AD118" s="896"/>
      <c r="AE118" s="897"/>
      <c r="AF118" s="898" t="s">
        <v>443</v>
      </c>
      <c r="AG118" s="896"/>
      <c r="AH118" s="896"/>
      <c r="AI118" s="896"/>
      <c r="AJ118" s="897"/>
      <c r="AK118" s="898" t="s">
        <v>312</v>
      </c>
      <c r="AL118" s="896"/>
      <c r="AM118" s="896"/>
      <c r="AN118" s="896"/>
      <c r="AO118" s="897"/>
      <c r="AP118" s="899" t="s">
        <v>444</v>
      </c>
      <c r="AQ118" s="900"/>
      <c r="AR118" s="900"/>
      <c r="AS118" s="900"/>
      <c r="AT118" s="901"/>
      <c r="AU118" s="932"/>
      <c r="AV118" s="933"/>
      <c r="AW118" s="933"/>
      <c r="AX118" s="933"/>
      <c r="AY118" s="933"/>
      <c r="AZ118" s="838" t="s">
        <v>475</v>
      </c>
      <c r="BA118" s="839"/>
      <c r="BB118" s="839"/>
      <c r="BC118" s="839"/>
      <c r="BD118" s="839"/>
      <c r="BE118" s="839"/>
      <c r="BF118" s="839"/>
      <c r="BG118" s="839"/>
      <c r="BH118" s="839"/>
      <c r="BI118" s="839"/>
      <c r="BJ118" s="839"/>
      <c r="BK118" s="839"/>
      <c r="BL118" s="839"/>
      <c r="BM118" s="839"/>
      <c r="BN118" s="839"/>
      <c r="BO118" s="839"/>
      <c r="BP118" s="840"/>
      <c r="BQ118" s="879" t="s">
        <v>450</v>
      </c>
      <c r="BR118" s="845"/>
      <c r="BS118" s="845"/>
      <c r="BT118" s="845"/>
      <c r="BU118" s="845"/>
      <c r="BV118" s="845" t="s">
        <v>450</v>
      </c>
      <c r="BW118" s="845"/>
      <c r="BX118" s="845"/>
      <c r="BY118" s="845"/>
      <c r="BZ118" s="845"/>
      <c r="CA118" s="845" t="s">
        <v>423</v>
      </c>
      <c r="CB118" s="845"/>
      <c r="CC118" s="845"/>
      <c r="CD118" s="845"/>
      <c r="CE118" s="845"/>
      <c r="CF118" s="875" t="s">
        <v>453</v>
      </c>
      <c r="CG118" s="876"/>
      <c r="CH118" s="876"/>
      <c r="CI118" s="876"/>
      <c r="CJ118" s="876"/>
      <c r="CK118" s="927"/>
      <c r="CL118" s="821"/>
      <c r="CM118" s="815" t="s">
        <v>476</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450</v>
      </c>
      <c r="DH118" s="780"/>
      <c r="DI118" s="780"/>
      <c r="DJ118" s="780"/>
      <c r="DK118" s="781"/>
      <c r="DL118" s="782" t="s">
        <v>450</v>
      </c>
      <c r="DM118" s="780"/>
      <c r="DN118" s="780"/>
      <c r="DO118" s="780"/>
      <c r="DP118" s="781"/>
      <c r="DQ118" s="782" t="s">
        <v>453</v>
      </c>
      <c r="DR118" s="780"/>
      <c r="DS118" s="780"/>
      <c r="DT118" s="780"/>
      <c r="DU118" s="781"/>
      <c r="DV118" s="824" t="s">
        <v>453</v>
      </c>
      <c r="DW118" s="825"/>
      <c r="DX118" s="825"/>
      <c r="DY118" s="825"/>
      <c r="DZ118" s="826"/>
    </row>
    <row r="119" spans="1:130" s="230" customFormat="1" ht="26.25" customHeight="1" x14ac:dyDescent="0.2">
      <c r="A119" s="818" t="s">
        <v>448</v>
      </c>
      <c r="B119" s="819"/>
      <c r="C119" s="860" t="s">
        <v>449</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453</v>
      </c>
      <c r="AB119" s="889"/>
      <c r="AC119" s="889"/>
      <c r="AD119" s="889"/>
      <c r="AE119" s="890"/>
      <c r="AF119" s="891" t="s">
        <v>453</v>
      </c>
      <c r="AG119" s="889"/>
      <c r="AH119" s="889"/>
      <c r="AI119" s="889"/>
      <c r="AJ119" s="890"/>
      <c r="AK119" s="891" t="s">
        <v>453</v>
      </c>
      <c r="AL119" s="889"/>
      <c r="AM119" s="889"/>
      <c r="AN119" s="889"/>
      <c r="AO119" s="890"/>
      <c r="AP119" s="892" t="s">
        <v>450</v>
      </c>
      <c r="AQ119" s="893"/>
      <c r="AR119" s="893"/>
      <c r="AS119" s="893"/>
      <c r="AT119" s="894"/>
      <c r="AU119" s="934"/>
      <c r="AV119" s="935"/>
      <c r="AW119" s="935"/>
      <c r="AX119" s="935"/>
      <c r="AY119" s="935"/>
      <c r="AZ119" s="251" t="s">
        <v>192</v>
      </c>
      <c r="BA119" s="251"/>
      <c r="BB119" s="251"/>
      <c r="BC119" s="251"/>
      <c r="BD119" s="251"/>
      <c r="BE119" s="251"/>
      <c r="BF119" s="251"/>
      <c r="BG119" s="251"/>
      <c r="BH119" s="251"/>
      <c r="BI119" s="251"/>
      <c r="BJ119" s="251"/>
      <c r="BK119" s="251"/>
      <c r="BL119" s="251"/>
      <c r="BM119" s="251"/>
      <c r="BN119" s="251"/>
      <c r="BO119" s="877" t="s">
        <v>477</v>
      </c>
      <c r="BP119" s="878"/>
      <c r="BQ119" s="879">
        <v>56308107</v>
      </c>
      <c r="BR119" s="845"/>
      <c r="BS119" s="845"/>
      <c r="BT119" s="845"/>
      <c r="BU119" s="845"/>
      <c r="BV119" s="845">
        <v>53135869</v>
      </c>
      <c r="BW119" s="845"/>
      <c r="BX119" s="845"/>
      <c r="BY119" s="845"/>
      <c r="BZ119" s="845"/>
      <c r="CA119" s="845">
        <v>49193613</v>
      </c>
      <c r="CB119" s="845"/>
      <c r="CC119" s="845"/>
      <c r="CD119" s="845"/>
      <c r="CE119" s="845"/>
      <c r="CF119" s="748"/>
      <c r="CG119" s="749"/>
      <c r="CH119" s="749"/>
      <c r="CI119" s="749"/>
      <c r="CJ119" s="834"/>
      <c r="CK119" s="928"/>
      <c r="CL119" s="823"/>
      <c r="CM119" s="838" t="s">
        <v>478</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453</v>
      </c>
      <c r="DH119" s="764"/>
      <c r="DI119" s="764"/>
      <c r="DJ119" s="764"/>
      <c r="DK119" s="765"/>
      <c r="DL119" s="766" t="s">
        <v>453</v>
      </c>
      <c r="DM119" s="764"/>
      <c r="DN119" s="764"/>
      <c r="DO119" s="764"/>
      <c r="DP119" s="765"/>
      <c r="DQ119" s="766" t="s">
        <v>453</v>
      </c>
      <c r="DR119" s="764"/>
      <c r="DS119" s="764"/>
      <c r="DT119" s="764"/>
      <c r="DU119" s="765"/>
      <c r="DV119" s="848" t="s">
        <v>453</v>
      </c>
      <c r="DW119" s="849"/>
      <c r="DX119" s="849"/>
      <c r="DY119" s="849"/>
      <c r="DZ119" s="850"/>
    </row>
    <row r="120" spans="1:130" s="230" customFormat="1" ht="26.25" customHeight="1" x14ac:dyDescent="0.2">
      <c r="A120" s="820"/>
      <c r="B120" s="821"/>
      <c r="C120" s="815" t="s">
        <v>455</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453</v>
      </c>
      <c r="AB120" s="780"/>
      <c r="AC120" s="780"/>
      <c r="AD120" s="780"/>
      <c r="AE120" s="781"/>
      <c r="AF120" s="782" t="s">
        <v>453</v>
      </c>
      <c r="AG120" s="780"/>
      <c r="AH120" s="780"/>
      <c r="AI120" s="780"/>
      <c r="AJ120" s="781"/>
      <c r="AK120" s="782" t="s">
        <v>453</v>
      </c>
      <c r="AL120" s="780"/>
      <c r="AM120" s="780"/>
      <c r="AN120" s="780"/>
      <c r="AO120" s="781"/>
      <c r="AP120" s="824" t="s">
        <v>453</v>
      </c>
      <c r="AQ120" s="825"/>
      <c r="AR120" s="825"/>
      <c r="AS120" s="825"/>
      <c r="AT120" s="826"/>
      <c r="AU120" s="880" t="s">
        <v>479</v>
      </c>
      <c r="AV120" s="881"/>
      <c r="AW120" s="881"/>
      <c r="AX120" s="881"/>
      <c r="AY120" s="882"/>
      <c r="AZ120" s="860" t="s">
        <v>480</v>
      </c>
      <c r="BA120" s="808"/>
      <c r="BB120" s="808"/>
      <c r="BC120" s="808"/>
      <c r="BD120" s="808"/>
      <c r="BE120" s="808"/>
      <c r="BF120" s="808"/>
      <c r="BG120" s="808"/>
      <c r="BH120" s="808"/>
      <c r="BI120" s="808"/>
      <c r="BJ120" s="808"/>
      <c r="BK120" s="808"/>
      <c r="BL120" s="808"/>
      <c r="BM120" s="808"/>
      <c r="BN120" s="808"/>
      <c r="BO120" s="808"/>
      <c r="BP120" s="809"/>
      <c r="BQ120" s="861">
        <v>14066564</v>
      </c>
      <c r="BR120" s="842"/>
      <c r="BS120" s="842"/>
      <c r="BT120" s="842"/>
      <c r="BU120" s="842"/>
      <c r="BV120" s="842">
        <v>15403660</v>
      </c>
      <c r="BW120" s="842"/>
      <c r="BX120" s="842"/>
      <c r="BY120" s="842"/>
      <c r="BZ120" s="842"/>
      <c r="CA120" s="842">
        <v>17350937</v>
      </c>
      <c r="CB120" s="842"/>
      <c r="CC120" s="842"/>
      <c r="CD120" s="842"/>
      <c r="CE120" s="842"/>
      <c r="CF120" s="866">
        <v>115.1</v>
      </c>
      <c r="CG120" s="867"/>
      <c r="CH120" s="867"/>
      <c r="CI120" s="867"/>
      <c r="CJ120" s="867"/>
      <c r="CK120" s="868" t="s">
        <v>481</v>
      </c>
      <c r="CL120" s="852"/>
      <c r="CM120" s="852"/>
      <c r="CN120" s="852"/>
      <c r="CO120" s="853"/>
      <c r="CP120" s="872" t="s">
        <v>482</v>
      </c>
      <c r="CQ120" s="873"/>
      <c r="CR120" s="873"/>
      <c r="CS120" s="873"/>
      <c r="CT120" s="873"/>
      <c r="CU120" s="873"/>
      <c r="CV120" s="873"/>
      <c r="CW120" s="873"/>
      <c r="CX120" s="873"/>
      <c r="CY120" s="873"/>
      <c r="CZ120" s="873"/>
      <c r="DA120" s="873"/>
      <c r="DB120" s="873"/>
      <c r="DC120" s="873"/>
      <c r="DD120" s="873"/>
      <c r="DE120" s="873"/>
      <c r="DF120" s="874"/>
      <c r="DG120" s="861">
        <v>23539806</v>
      </c>
      <c r="DH120" s="842"/>
      <c r="DI120" s="842"/>
      <c r="DJ120" s="842"/>
      <c r="DK120" s="842"/>
      <c r="DL120" s="842">
        <v>21900462</v>
      </c>
      <c r="DM120" s="842"/>
      <c r="DN120" s="842"/>
      <c r="DO120" s="842"/>
      <c r="DP120" s="842"/>
      <c r="DQ120" s="842">
        <v>19678309</v>
      </c>
      <c r="DR120" s="842"/>
      <c r="DS120" s="842"/>
      <c r="DT120" s="842"/>
      <c r="DU120" s="842"/>
      <c r="DV120" s="843">
        <v>130.6</v>
      </c>
      <c r="DW120" s="843"/>
      <c r="DX120" s="843"/>
      <c r="DY120" s="843"/>
      <c r="DZ120" s="844"/>
    </row>
    <row r="121" spans="1:130" s="230" customFormat="1" ht="26.25" customHeight="1" x14ac:dyDescent="0.2">
      <c r="A121" s="820"/>
      <c r="B121" s="821"/>
      <c r="C121" s="863" t="s">
        <v>483</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453</v>
      </c>
      <c r="AB121" s="780"/>
      <c r="AC121" s="780"/>
      <c r="AD121" s="780"/>
      <c r="AE121" s="781"/>
      <c r="AF121" s="782" t="s">
        <v>453</v>
      </c>
      <c r="AG121" s="780"/>
      <c r="AH121" s="780"/>
      <c r="AI121" s="780"/>
      <c r="AJ121" s="781"/>
      <c r="AK121" s="782" t="s">
        <v>453</v>
      </c>
      <c r="AL121" s="780"/>
      <c r="AM121" s="780"/>
      <c r="AN121" s="780"/>
      <c r="AO121" s="781"/>
      <c r="AP121" s="824" t="s">
        <v>453</v>
      </c>
      <c r="AQ121" s="825"/>
      <c r="AR121" s="825"/>
      <c r="AS121" s="825"/>
      <c r="AT121" s="826"/>
      <c r="AU121" s="883"/>
      <c r="AV121" s="884"/>
      <c r="AW121" s="884"/>
      <c r="AX121" s="884"/>
      <c r="AY121" s="885"/>
      <c r="AZ121" s="815" t="s">
        <v>484</v>
      </c>
      <c r="BA121" s="752"/>
      <c r="BB121" s="752"/>
      <c r="BC121" s="752"/>
      <c r="BD121" s="752"/>
      <c r="BE121" s="752"/>
      <c r="BF121" s="752"/>
      <c r="BG121" s="752"/>
      <c r="BH121" s="752"/>
      <c r="BI121" s="752"/>
      <c r="BJ121" s="752"/>
      <c r="BK121" s="752"/>
      <c r="BL121" s="752"/>
      <c r="BM121" s="752"/>
      <c r="BN121" s="752"/>
      <c r="BO121" s="752"/>
      <c r="BP121" s="753"/>
      <c r="BQ121" s="816">
        <v>1310388</v>
      </c>
      <c r="BR121" s="817"/>
      <c r="BS121" s="817"/>
      <c r="BT121" s="817"/>
      <c r="BU121" s="817"/>
      <c r="BV121" s="817">
        <v>1177030</v>
      </c>
      <c r="BW121" s="817"/>
      <c r="BX121" s="817"/>
      <c r="BY121" s="817"/>
      <c r="BZ121" s="817"/>
      <c r="CA121" s="817">
        <v>1068201</v>
      </c>
      <c r="CB121" s="817"/>
      <c r="CC121" s="817"/>
      <c r="CD121" s="817"/>
      <c r="CE121" s="817"/>
      <c r="CF121" s="875">
        <v>7.1</v>
      </c>
      <c r="CG121" s="876"/>
      <c r="CH121" s="876"/>
      <c r="CI121" s="876"/>
      <c r="CJ121" s="876"/>
      <c r="CK121" s="869"/>
      <c r="CL121" s="855"/>
      <c r="CM121" s="855"/>
      <c r="CN121" s="855"/>
      <c r="CO121" s="856"/>
      <c r="CP121" s="835" t="s">
        <v>415</v>
      </c>
      <c r="CQ121" s="836"/>
      <c r="CR121" s="836"/>
      <c r="CS121" s="836"/>
      <c r="CT121" s="836"/>
      <c r="CU121" s="836"/>
      <c r="CV121" s="836"/>
      <c r="CW121" s="836"/>
      <c r="CX121" s="836"/>
      <c r="CY121" s="836"/>
      <c r="CZ121" s="836"/>
      <c r="DA121" s="836"/>
      <c r="DB121" s="836"/>
      <c r="DC121" s="836"/>
      <c r="DD121" s="836"/>
      <c r="DE121" s="836"/>
      <c r="DF121" s="837"/>
      <c r="DG121" s="816">
        <v>4701281</v>
      </c>
      <c r="DH121" s="817"/>
      <c r="DI121" s="817"/>
      <c r="DJ121" s="817"/>
      <c r="DK121" s="817"/>
      <c r="DL121" s="817">
        <v>4723734</v>
      </c>
      <c r="DM121" s="817"/>
      <c r="DN121" s="817"/>
      <c r="DO121" s="817"/>
      <c r="DP121" s="817"/>
      <c r="DQ121" s="817">
        <v>4644338</v>
      </c>
      <c r="DR121" s="817"/>
      <c r="DS121" s="817"/>
      <c r="DT121" s="817"/>
      <c r="DU121" s="817"/>
      <c r="DV121" s="794">
        <v>30.8</v>
      </c>
      <c r="DW121" s="794"/>
      <c r="DX121" s="794"/>
      <c r="DY121" s="794"/>
      <c r="DZ121" s="795"/>
    </row>
    <row r="122" spans="1:130" s="230" customFormat="1" ht="26.25" customHeight="1" x14ac:dyDescent="0.2">
      <c r="A122" s="820"/>
      <c r="B122" s="821"/>
      <c r="C122" s="815" t="s">
        <v>465</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453</v>
      </c>
      <c r="AB122" s="780"/>
      <c r="AC122" s="780"/>
      <c r="AD122" s="780"/>
      <c r="AE122" s="781"/>
      <c r="AF122" s="782" t="s">
        <v>453</v>
      </c>
      <c r="AG122" s="780"/>
      <c r="AH122" s="780"/>
      <c r="AI122" s="780"/>
      <c r="AJ122" s="781"/>
      <c r="AK122" s="782" t="s">
        <v>453</v>
      </c>
      <c r="AL122" s="780"/>
      <c r="AM122" s="780"/>
      <c r="AN122" s="780"/>
      <c r="AO122" s="781"/>
      <c r="AP122" s="824" t="s">
        <v>423</v>
      </c>
      <c r="AQ122" s="825"/>
      <c r="AR122" s="825"/>
      <c r="AS122" s="825"/>
      <c r="AT122" s="826"/>
      <c r="AU122" s="883"/>
      <c r="AV122" s="884"/>
      <c r="AW122" s="884"/>
      <c r="AX122" s="884"/>
      <c r="AY122" s="885"/>
      <c r="AZ122" s="838" t="s">
        <v>485</v>
      </c>
      <c r="BA122" s="839"/>
      <c r="BB122" s="839"/>
      <c r="BC122" s="839"/>
      <c r="BD122" s="839"/>
      <c r="BE122" s="839"/>
      <c r="BF122" s="839"/>
      <c r="BG122" s="839"/>
      <c r="BH122" s="839"/>
      <c r="BI122" s="839"/>
      <c r="BJ122" s="839"/>
      <c r="BK122" s="839"/>
      <c r="BL122" s="839"/>
      <c r="BM122" s="839"/>
      <c r="BN122" s="839"/>
      <c r="BO122" s="839"/>
      <c r="BP122" s="840"/>
      <c r="BQ122" s="879">
        <v>42626003</v>
      </c>
      <c r="BR122" s="845"/>
      <c r="BS122" s="845"/>
      <c r="BT122" s="845"/>
      <c r="BU122" s="845"/>
      <c r="BV122" s="845">
        <v>39057487</v>
      </c>
      <c r="BW122" s="845"/>
      <c r="BX122" s="845"/>
      <c r="BY122" s="845"/>
      <c r="BZ122" s="845"/>
      <c r="CA122" s="845">
        <v>36615970</v>
      </c>
      <c r="CB122" s="845"/>
      <c r="CC122" s="845"/>
      <c r="CD122" s="845"/>
      <c r="CE122" s="845"/>
      <c r="CF122" s="846">
        <v>242.9</v>
      </c>
      <c r="CG122" s="847"/>
      <c r="CH122" s="847"/>
      <c r="CI122" s="847"/>
      <c r="CJ122" s="847"/>
      <c r="CK122" s="869"/>
      <c r="CL122" s="855"/>
      <c r="CM122" s="855"/>
      <c r="CN122" s="855"/>
      <c r="CO122" s="856"/>
      <c r="CP122" s="835" t="s">
        <v>486</v>
      </c>
      <c r="CQ122" s="836"/>
      <c r="CR122" s="836"/>
      <c r="CS122" s="836"/>
      <c r="CT122" s="836"/>
      <c r="CU122" s="836"/>
      <c r="CV122" s="836"/>
      <c r="CW122" s="836"/>
      <c r="CX122" s="836"/>
      <c r="CY122" s="836"/>
      <c r="CZ122" s="836"/>
      <c r="DA122" s="836"/>
      <c r="DB122" s="836"/>
      <c r="DC122" s="836"/>
      <c r="DD122" s="836"/>
      <c r="DE122" s="836"/>
      <c r="DF122" s="837"/>
      <c r="DG122" s="816">
        <v>1794854</v>
      </c>
      <c r="DH122" s="817"/>
      <c r="DI122" s="817"/>
      <c r="DJ122" s="817"/>
      <c r="DK122" s="817"/>
      <c r="DL122" s="817">
        <v>1752284</v>
      </c>
      <c r="DM122" s="817"/>
      <c r="DN122" s="817"/>
      <c r="DO122" s="817"/>
      <c r="DP122" s="817"/>
      <c r="DQ122" s="817">
        <v>1599149</v>
      </c>
      <c r="DR122" s="817"/>
      <c r="DS122" s="817"/>
      <c r="DT122" s="817"/>
      <c r="DU122" s="817"/>
      <c r="DV122" s="794">
        <v>10.6</v>
      </c>
      <c r="DW122" s="794"/>
      <c r="DX122" s="794"/>
      <c r="DY122" s="794"/>
      <c r="DZ122" s="795"/>
    </row>
    <row r="123" spans="1:130" s="230" customFormat="1" ht="26.25" customHeight="1" x14ac:dyDescent="0.2">
      <c r="A123" s="820"/>
      <c r="B123" s="821"/>
      <c r="C123" s="815" t="s">
        <v>471</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423</v>
      </c>
      <c r="AB123" s="780"/>
      <c r="AC123" s="780"/>
      <c r="AD123" s="780"/>
      <c r="AE123" s="781"/>
      <c r="AF123" s="782" t="s">
        <v>423</v>
      </c>
      <c r="AG123" s="780"/>
      <c r="AH123" s="780"/>
      <c r="AI123" s="780"/>
      <c r="AJ123" s="781"/>
      <c r="AK123" s="782" t="s">
        <v>423</v>
      </c>
      <c r="AL123" s="780"/>
      <c r="AM123" s="780"/>
      <c r="AN123" s="780"/>
      <c r="AO123" s="781"/>
      <c r="AP123" s="824" t="s">
        <v>423</v>
      </c>
      <c r="AQ123" s="825"/>
      <c r="AR123" s="825"/>
      <c r="AS123" s="825"/>
      <c r="AT123" s="826"/>
      <c r="AU123" s="886"/>
      <c r="AV123" s="887"/>
      <c r="AW123" s="887"/>
      <c r="AX123" s="887"/>
      <c r="AY123" s="887"/>
      <c r="AZ123" s="251" t="s">
        <v>192</v>
      </c>
      <c r="BA123" s="251"/>
      <c r="BB123" s="251"/>
      <c r="BC123" s="251"/>
      <c r="BD123" s="251"/>
      <c r="BE123" s="251"/>
      <c r="BF123" s="251"/>
      <c r="BG123" s="251"/>
      <c r="BH123" s="251"/>
      <c r="BI123" s="251"/>
      <c r="BJ123" s="251"/>
      <c r="BK123" s="251"/>
      <c r="BL123" s="251"/>
      <c r="BM123" s="251"/>
      <c r="BN123" s="251"/>
      <c r="BO123" s="877" t="s">
        <v>487</v>
      </c>
      <c r="BP123" s="878"/>
      <c r="BQ123" s="832">
        <v>58002955</v>
      </c>
      <c r="BR123" s="833"/>
      <c r="BS123" s="833"/>
      <c r="BT123" s="833"/>
      <c r="BU123" s="833"/>
      <c r="BV123" s="833">
        <v>55638177</v>
      </c>
      <c r="BW123" s="833"/>
      <c r="BX123" s="833"/>
      <c r="BY123" s="833"/>
      <c r="BZ123" s="833"/>
      <c r="CA123" s="833">
        <v>55035108</v>
      </c>
      <c r="CB123" s="833"/>
      <c r="CC123" s="833"/>
      <c r="CD123" s="833"/>
      <c r="CE123" s="833"/>
      <c r="CF123" s="748"/>
      <c r="CG123" s="749"/>
      <c r="CH123" s="749"/>
      <c r="CI123" s="749"/>
      <c r="CJ123" s="834"/>
      <c r="CK123" s="869"/>
      <c r="CL123" s="855"/>
      <c r="CM123" s="855"/>
      <c r="CN123" s="855"/>
      <c r="CO123" s="856"/>
      <c r="CP123" s="835" t="s">
        <v>488</v>
      </c>
      <c r="CQ123" s="836"/>
      <c r="CR123" s="836"/>
      <c r="CS123" s="836"/>
      <c r="CT123" s="836"/>
      <c r="CU123" s="836"/>
      <c r="CV123" s="836"/>
      <c r="CW123" s="836"/>
      <c r="CX123" s="836"/>
      <c r="CY123" s="836"/>
      <c r="CZ123" s="836"/>
      <c r="DA123" s="836"/>
      <c r="DB123" s="836"/>
      <c r="DC123" s="836"/>
      <c r="DD123" s="836"/>
      <c r="DE123" s="836"/>
      <c r="DF123" s="837"/>
      <c r="DG123" s="779">
        <v>12753</v>
      </c>
      <c r="DH123" s="780"/>
      <c r="DI123" s="780"/>
      <c r="DJ123" s="780"/>
      <c r="DK123" s="781"/>
      <c r="DL123" s="782">
        <v>16380</v>
      </c>
      <c r="DM123" s="780"/>
      <c r="DN123" s="780"/>
      <c r="DO123" s="780"/>
      <c r="DP123" s="781"/>
      <c r="DQ123" s="782">
        <v>17867</v>
      </c>
      <c r="DR123" s="780"/>
      <c r="DS123" s="780"/>
      <c r="DT123" s="780"/>
      <c r="DU123" s="781"/>
      <c r="DV123" s="824">
        <v>0.1</v>
      </c>
      <c r="DW123" s="825"/>
      <c r="DX123" s="825"/>
      <c r="DY123" s="825"/>
      <c r="DZ123" s="826"/>
    </row>
    <row r="124" spans="1:130" s="230" customFormat="1" ht="26.25" customHeight="1" thickBot="1" x14ac:dyDescent="0.25">
      <c r="A124" s="820"/>
      <c r="B124" s="821"/>
      <c r="C124" s="815" t="s">
        <v>474</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489</v>
      </c>
      <c r="AB124" s="780"/>
      <c r="AC124" s="780"/>
      <c r="AD124" s="780"/>
      <c r="AE124" s="781"/>
      <c r="AF124" s="782" t="s">
        <v>490</v>
      </c>
      <c r="AG124" s="780"/>
      <c r="AH124" s="780"/>
      <c r="AI124" s="780"/>
      <c r="AJ124" s="781"/>
      <c r="AK124" s="782" t="s">
        <v>450</v>
      </c>
      <c r="AL124" s="780"/>
      <c r="AM124" s="780"/>
      <c r="AN124" s="780"/>
      <c r="AO124" s="781"/>
      <c r="AP124" s="824" t="s">
        <v>450</v>
      </c>
      <c r="AQ124" s="825"/>
      <c r="AR124" s="825"/>
      <c r="AS124" s="825"/>
      <c r="AT124" s="826"/>
      <c r="AU124" s="827" t="s">
        <v>491</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131</v>
      </c>
      <c r="BR124" s="831"/>
      <c r="BS124" s="831"/>
      <c r="BT124" s="831"/>
      <c r="BU124" s="831"/>
      <c r="BV124" s="831" t="s">
        <v>490</v>
      </c>
      <c r="BW124" s="831"/>
      <c r="BX124" s="831"/>
      <c r="BY124" s="831"/>
      <c r="BZ124" s="831"/>
      <c r="CA124" s="831" t="s">
        <v>131</v>
      </c>
      <c r="CB124" s="831"/>
      <c r="CC124" s="831"/>
      <c r="CD124" s="831"/>
      <c r="CE124" s="831"/>
      <c r="CF124" s="726"/>
      <c r="CG124" s="727"/>
      <c r="CH124" s="727"/>
      <c r="CI124" s="727"/>
      <c r="CJ124" s="862"/>
      <c r="CK124" s="870"/>
      <c r="CL124" s="870"/>
      <c r="CM124" s="870"/>
      <c r="CN124" s="870"/>
      <c r="CO124" s="871"/>
      <c r="CP124" s="835" t="s">
        <v>492</v>
      </c>
      <c r="CQ124" s="836"/>
      <c r="CR124" s="836"/>
      <c r="CS124" s="836"/>
      <c r="CT124" s="836"/>
      <c r="CU124" s="836"/>
      <c r="CV124" s="836"/>
      <c r="CW124" s="836"/>
      <c r="CX124" s="836"/>
      <c r="CY124" s="836"/>
      <c r="CZ124" s="836"/>
      <c r="DA124" s="836"/>
      <c r="DB124" s="836"/>
      <c r="DC124" s="836"/>
      <c r="DD124" s="836"/>
      <c r="DE124" s="836"/>
      <c r="DF124" s="837"/>
      <c r="DG124" s="763" t="s">
        <v>450</v>
      </c>
      <c r="DH124" s="764"/>
      <c r="DI124" s="764"/>
      <c r="DJ124" s="764"/>
      <c r="DK124" s="765"/>
      <c r="DL124" s="766" t="s">
        <v>450</v>
      </c>
      <c r="DM124" s="764"/>
      <c r="DN124" s="764"/>
      <c r="DO124" s="764"/>
      <c r="DP124" s="765"/>
      <c r="DQ124" s="766" t="s">
        <v>489</v>
      </c>
      <c r="DR124" s="764"/>
      <c r="DS124" s="764"/>
      <c r="DT124" s="764"/>
      <c r="DU124" s="765"/>
      <c r="DV124" s="848" t="s">
        <v>131</v>
      </c>
      <c r="DW124" s="849"/>
      <c r="DX124" s="849"/>
      <c r="DY124" s="849"/>
      <c r="DZ124" s="850"/>
    </row>
    <row r="125" spans="1:130" s="230" customFormat="1" ht="26.25" customHeight="1" x14ac:dyDescent="0.2">
      <c r="A125" s="820"/>
      <c r="B125" s="821"/>
      <c r="C125" s="815" t="s">
        <v>476</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450</v>
      </c>
      <c r="AB125" s="780"/>
      <c r="AC125" s="780"/>
      <c r="AD125" s="780"/>
      <c r="AE125" s="781"/>
      <c r="AF125" s="782" t="s">
        <v>493</v>
      </c>
      <c r="AG125" s="780"/>
      <c r="AH125" s="780"/>
      <c r="AI125" s="780"/>
      <c r="AJ125" s="781"/>
      <c r="AK125" s="782" t="s">
        <v>489</v>
      </c>
      <c r="AL125" s="780"/>
      <c r="AM125" s="780"/>
      <c r="AN125" s="780"/>
      <c r="AO125" s="781"/>
      <c r="AP125" s="824" t="s">
        <v>131</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494</v>
      </c>
      <c r="CL125" s="852"/>
      <c r="CM125" s="852"/>
      <c r="CN125" s="852"/>
      <c r="CO125" s="853"/>
      <c r="CP125" s="860" t="s">
        <v>495</v>
      </c>
      <c r="CQ125" s="808"/>
      <c r="CR125" s="808"/>
      <c r="CS125" s="808"/>
      <c r="CT125" s="808"/>
      <c r="CU125" s="808"/>
      <c r="CV125" s="808"/>
      <c r="CW125" s="808"/>
      <c r="CX125" s="808"/>
      <c r="CY125" s="808"/>
      <c r="CZ125" s="808"/>
      <c r="DA125" s="808"/>
      <c r="DB125" s="808"/>
      <c r="DC125" s="808"/>
      <c r="DD125" s="808"/>
      <c r="DE125" s="808"/>
      <c r="DF125" s="809"/>
      <c r="DG125" s="861" t="s">
        <v>493</v>
      </c>
      <c r="DH125" s="842"/>
      <c r="DI125" s="842"/>
      <c r="DJ125" s="842"/>
      <c r="DK125" s="842"/>
      <c r="DL125" s="842" t="s">
        <v>489</v>
      </c>
      <c r="DM125" s="842"/>
      <c r="DN125" s="842"/>
      <c r="DO125" s="842"/>
      <c r="DP125" s="842"/>
      <c r="DQ125" s="842" t="s">
        <v>490</v>
      </c>
      <c r="DR125" s="842"/>
      <c r="DS125" s="842"/>
      <c r="DT125" s="842"/>
      <c r="DU125" s="842"/>
      <c r="DV125" s="843" t="s">
        <v>496</v>
      </c>
      <c r="DW125" s="843"/>
      <c r="DX125" s="843"/>
      <c r="DY125" s="843"/>
      <c r="DZ125" s="844"/>
    </row>
    <row r="126" spans="1:130" s="230" customFormat="1" ht="26.25" customHeight="1" thickBot="1" x14ac:dyDescent="0.25">
      <c r="A126" s="820"/>
      <c r="B126" s="821"/>
      <c r="C126" s="815" t="s">
        <v>478</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493</v>
      </c>
      <c r="AB126" s="780"/>
      <c r="AC126" s="780"/>
      <c r="AD126" s="780"/>
      <c r="AE126" s="781"/>
      <c r="AF126" s="782" t="s">
        <v>450</v>
      </c>
      <c r="AG126" s="780"/>
      <c r="AH126" s="780"/>
      <c r="AI126" s="780"/>
      <c r="AJ126" s="781"/>
      <c r="AK126" s="782" t="s">
        <v>489</v>
      </c>
      <c r="AL126" s="780"/>
      <c r="AM126" s="780"/>
      <c r="AN126" s="780"/>
      <c r="AO126" s="781"/>
      <c r="AP126" s="824" t="s">
        <v>450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497</v>
      </c>
      <c r="CQ126" s="752"/>
      <c r="CR126" s="752"/>
      <c r="CS126" s="752"/>
      <c r="CT126" s="752"/>
      <c r="CU126" s="752"/>
      <c r="CV126" s="752"/>
      <c r="CW126" s="752"/>
      <c r="CX126" s="752"/>
      <c r="CY126" s="752"/>
      <c r="CZ126" s="752"/>
      <c r="DA126" s="752"/>
      <c r="DB126" s="752"/>
      <c r="DC126" s="752"/>
      <c r="DD126" s="752"/>
      <c r="DE126" s="752"/>
      <c r="DF126" s="753"/>
      <c r="DG126" s="816" t="s">
        <v>493</v>
      </c>
      <c r="DH126" s="817"/>
      <c r="DI126" s="817"/>
      <c r="DJ126" s="817"/>
      <c r="DK126" s="817"/>
      <c r="DL126" s="817" t="s">
        <v>498</v>
      </c>
      <c r="DM126" s="817"/>
      <c r="DN126" s="817"/>
      <c r="DO126" s="817"/>
      <c r="DP126" s="817"/>
      <c r="DQ126" s="817" t="s">
        <v>450</v>
      </c>
      <c r="DR126" s="817"/>
      <c r="DS126" s="817"/>
      <c r="DT126" s="817"/>
      <c r="DU126" s="817"/>
      <c r="DV126" s="794" t="s">
        <v>450</v>
      </c>
      <c r="DW126" s="794"/>
      <c r="DX126" s="794"/>
      <c r="DY126" s="794"/>
      <c r="DZ126" s="795"/>
    </row>
    <row r="127" spans="1:130" s="230" customFormat="1" ht="26.25" customHeight="1" x14ac:dyDescent="0.2">
      <c r="A127" s="822"/>
      <c r="B127" s="823"/>
      <c r="C127" s="838" t="s">
        <v>499</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1256</v>
      </c>
      <c r="AB127" s="780"/>
      <c r="AC127" s="780"/>
      <c r="AD127" s="780"/>
      <c r="AE127" s="781"/>
      <c r="AF127" s="782">
        <v>1344</v>
      </c>
      <c r="AG127" s="780"/>
      <c r="AH127" s="780"/>
      <c r="AI127" s="780"/>
      <c r="AJ127" s="781"/>
      <c r="AK127" s="782">
        <v>1328</v>
      </c>
      <c r="AL127" s="780"/>
      <c r="AM127" s="780"/>
      <c r="AN127" s="780"/>
      <c r="AO127" s="781"/>
      <c r="AP127" s="824">
        <v>0</v>
      </c>
      <c r="AQ127" s="825"/>
      <c r="AR127" s="825"/>
      <c r="AS127" s="825"/>
      <c r="AT127" s="826"/>
      <c r="AU127" s="232"/>
      <c r="AV127" s="232"/>
      <c r="AW127" s="232"/>
      <c r="AX127" s="841" t="s">
        <v>500</v>
      </c>
      <c r="AY127" s="812"/>
      <c r="AZ127" s="812"/>
      <c r="BA127" s="812"/>
      <c r="BB127" s="812"/>
      <c r="BC127" s="812"/>
      <c r="BD127" s="812"/>
      <c r="BE127" s="813"/>
      <c r="BF127" s="811" t="s">
        <v>501</v>
      </c>
      <c r="BG127" s="812"/>
      <c r="BH127" s="812"/>
      <c r="BI127" s="812"/>
      <c r="BJ127" s="812"/>
      <c r="BK127" s="812"/>
      <c r="BL127" s="813"/>
      <c r="BM127" s="811" t="s">
        <v>502</v>
      </c>
      <c r="BN127" s="812"/>
      <c r="BO127" s="812"/>
      <c r="BP127" s="812"/>
      <c r="BQ127" s="812"/>
      <c r="BR127" s="812"/>
      <c r="BS127" s="813"/>
      <c r="BT127" s="811" t="s">
        <v>503</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504</v>
      </c>
      <c r="CQ127" s="752"/>
      <c r="CR127" s="752"/>
      <c r="CS127" s="752"/>
      <c r="CT127" s="752"/>
      <c r="CU127" s="752"/>
      <c r="CV127" s="752"/>
      <c r="CW127" s="752"/>
      <c r="CX127" s="752"/>
      <c r="CY127" s="752"/>
      <c r="CZ127" s="752"/>
      <c r="DA127" s="752"/>
      <c r="DB127" s="752"/>
      <c r="DC127" s="752"/>
      <c r="DD127" s="752"/>
      <c r="DE127" s="752"/>
      <c r="DF127" s="753"/>
      <c r="DG127" s="816" t="s">
        <v>489</v>
      </c>
      <c r="DH127" s="817"/>
      <c r="DI127" s="817"/>
      <c r="DJ127" s="817"/>
      <c r="DK127" s="817"/>
      <c r="DL127" s="817" t="s">
        <v>450</v>
      </c>
      <c r="DM127" s="817"/>
      <c r="DN127" s="817"/>
      <c r="DO127" s="817"/>
      <c r="DP127" s="817"/>
      <c r="DQ127" s="817" t="s">
        <v>450</v>
      </c>
      <c r="DR127" s="817"/>
      <c r="DS127" s="817"/>
      <c r="DT127" s="817"/>
      <c r="DU127" s="817"/>
      <c r="DV127" s="794" t="s">
        <v>131</v>
      </c>
      <c r="DW127" s="794"/>
      <c r="DX127" s="794"/>
      <c r="DY127" s="794"/>
      <c r="DZ127" s="795"/>
    </row>
    <row r="128" spans="1:130" s="230" customFormat="1" ht="26.25" customHeight="1" thickBot="1" x14ac:dyDescent="0.25">
      <c r="A128" s="796" t="s">
        <v>505</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506</v>
      </c>
      <c r="X128" s="798"/>
      <c r="Y128" s="798"/>
      <c r="Z128" s="799"/>
      <c r="AA128" s="800">
        <v>143023</v>
      </c>
      <c r="AB128" s="801"/>
      <c r="AC128" s="801"/>
      <c r="AD128" s="801"/>
      <c r="AE128" s="802"/>
      <c r="AF128" s="803">
        <v>146401</v>
      </c>
      <c r="AG128" s="801"/>
      <c r="AH128" s="801"/>
      <c r="AI128" s="801"/>
      <c r="AJ128" s="802"/>
      <c r="AK128" s="803">
        <v>120006</v>
      </c>
      <c r="AL128" s="801"/>
      <c r="AM128" s="801"/>
      <c r="AN128" s="801"/>
      <c r="AO128" s="802"/>
      <c r="AP128" s="804"/>
      <c r="AQ128" s="805"/>
      <c r="AR128" s="805"/>
      <c r="AS128" s="805"/>
      <c r="AT128" s="806"/>
      <c r="AU128" s="232"/>
      <c r="AV128" s="232"/>
      <c r="AW128" s="232"/>
      <c r="AX128" s="807" t="s">
        <v>507</v>
      </c>
      <c r="AY128" s="808"/>
      <c r="AZ128" s="808"/>
      <c r="BA128" s="808"/>
      <c r="BB128" s="808"/>
      <c r="BC128" s="808"/>
      <c r="BD128" s="808"/>
      <c r="BE128" s="809"/>
      <c r="BF128" s="786" t="s">
        <v>508</v>
      </c>
      <c r="BG128" s="787"/>
      <c r="BH128" s="787"/>
      <c r="BI128" s="787"/>
      <c r="BJ128" s="787"/>
      <c r="BK128" s="787"/>
      <c r="BL128" s="810"/>
      <c r="BM128" s="786">
        <v>12.51</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509</v>
      </c>
      <c r="CQ128" s="730"/>
      <c r="CR128" s="730"/>
      <c r="CS128" s="730"/>
      <c r="CT128" s="730"/>
      <c r="CU128" s="730"/>
      <c r="CV128" s="730"/>
      <c r="CW128" s="730"/>
      <c r="CX128" s="730"/>
      <c r="CY128" s="730"/>
      <c r="CZ128" s="730"/>
      <c r="DA128" s="730"/>
      <c r="DB128" s="730"/>
      <c r="DC128" s="730"/>
      <c r="DD128" s="730"/>
      <c r="DE128" s="730"/>
      <c r="DF128" s="731"/>
      <c r="DG128" s="790" t="s">
        <v>510</v>
      </c>
      <c r="DH128" s="791"/>
      <c r="DI128" s="791"/>
      <c r="DJ128" s="791"/>
      <c r="DK128" s="791"/>
      <c r="DL128" s="791" t="s">
        <v>489</v>
      </c>
      <c r="DM128" s="791"/>
      <c r="DN128" s="791"/>
      <c r="DO128" s="791"/>
      <c r="DP128" s="791"/>
      <c r="DQ128" s="791" t="s">
        <v>508</v>
      </c>
      <c r="DR128" s="791"/>
      <c r="DS128" s="791"/>
      <c r="DT128" s="791"/>
      <c r="DU128" s="791"/>
      <c r="DV128" s="792" t="s">
        <v>489</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511</v>
      </c>
      <c r="X129" s="777"/>
      <c r="Y129" s="777"/>
      <c r="Z129" s="778"/>
      <c r="AA129" s="779">
        <v>19343754</v>
      </c>
      <c r="AB129" s="780"/>
      <c r="AC129" s="780"/>
      <c r="AD129" s="780"/>
      <c r="AE129" s="781"/>
      <c r="AF129" s="782">
        <v>20146333</v>
      </c>
      <c r="AG129" s="780"/>
      <c r="AH129" s="780"/>
      <c r="AI129" s="780"/>
      <c r="AJ129" s="781"/>
      <c r="AK129" s="782">
        <v>19822955</v>
      </c>
      <c r="AL129" s="780"/>
      <c r="AM129" s="780"/>
      <c r="AN129" s="780"/>
      <c r="AO129" s="781"/>
      <c r="AP129" s="783"/>
      <c r="AQ129" s="784"/>
      <c r="AR129" s="784"/>
      <c r="AS129" s="784"/>
      <c r="AT129" s="785"/>
      <c r="AU129" s="233"/>
      <c r="AV129" s="233"/>
      <c r="AW129" s="233"/>
      <c r="AX129" s="751" t="s">
        <v>512</v>
      </c>
      <c r="AY129" s="752"/>
      <c r="AZ129" s="752"/>
      <c r="BA129" s="752"/>
      <c r="BB129" s="752"/>
      <c r="BC129" s="752"/>
      <c r="BD129" s="752"/>
      <c r="BE129" s="753"/>
      <c r="BF129" s="770" t="s">
        <v>131</v>
      </c>
      <c r="BG129" s="771"/>
      <c r="BH129" s="771"/>
      <c r="BI129" s="771"/>
      <c r="BJ129" s="771"/>
      <c r="BK129" s="771"/>
      <c r="BL129" s="772"/>
      <c r="BM129" s="770">
        <v>17.510000000000002</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513</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514</v>
      </c>
      <c r="X130" s="777"/>
      <c r="Y130" s="777"/>
      <c r="Z130" s="778"/>
      <c r="AA130" s="779">
        <v>4572152</v>
      </c>
      <c r="AB130" s="780"/>
      <c r="AC130" s="780"/>
      <c r="AD130" s="780"/>
      <c r="AE130" s="781"/>
      <c r="AF130" s="782">
        <v>4705052</v>
      </c>
      <c r="AG130" s="780"/>
      <c r="AH130" s="780"/>
      <c r="AI130" s="780"/>
      <c r="AJ130" s="781"/>
      <c r="AK130" s="782">
        <v>4750404</v>
      </c>
      <c r="AL130" s="780"/>
      <c r="AM130" s="780"/>
      <c r="AN130" s="780"/>
      <c r="AO130" s="781"/>
      <c r="AP130" s="783"/>
      <c r="AQ130" s="784"/>
      <c r="AR130" s="784"/>
      <c r="AS130" s="784"/>
      <c r="AT130" s="785"/>
      <c r="AU130" s="233"/>
      <c r="AV130" s="233"/>
      <c r="AW130" s="233"/>
      <c r="AX130" s="751" t="s">
        <v>515</v>
      </c>
      <c r="AY130" s="752"/>
      <c r="AZ130" s="752"/>
      <c r="BA130" s="752"/>
      <c r="BB130" s="752"/>
      <c r="BC130" s="752"/>
      <c r="BD130" s="752"/>
      <c r="BE130" s="753"/>
      <c r="BF130" s="754">
        <v>5.7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516</v>
      </c>
      <c r="X131" s="761"/>
      <c r="Y131" s="761"/>
      <c r="Z131" s="762"/>
      <c r="AA131" s="763">
        <v>14771602</v>
      </c>
      <c r="AB131" s="764"/>
      <c r="AC131" s="764"/>
      <c r="AD131" s="764"/>
      <c r="AE131" s="765"/>
      <c r="AF131" s="766">
        <v>15441281</v>
      </c>
      <c r="AG131" s="764"/>
      <c r="AH131" s="764"/>
      <c r="AI131" s="764"/>
      <c r="AJ131" s="765"/>
      <c r="AK131" s="766">
        <v>15072551</v>
      </c>
      <c r="AL131" s="764"/>
      <c r="AM131" s="764"/>
      <c r="AN131" s="764"/>
      <c r="AO131" s="765"/>
      <c r="AP131" s="767"/>
      <c r="AQ131" s="768"/>
      <c r="AR131" s="768"/>
      <c r="AS131" s="768"/>
      <c r="AT131" s="769"/>
      <c r="AU131" s="233"/>
      <c r="AV131" s="233"/>
      <c r="AW131" s="233"/>
      <c r="AX131" s="729" t="s">
        <v>517</v>
      </c>
      <c r="AY131" s="730"/>
      <c r="AZ131" s="730"/>
      <c r="BA131" s="730"/>
      <c r="BB131" s="730"/>
      <c r="BC131" s="730"/>
      <c r="BD131" s="730"/>
      <c r="BE131" s="731"/>
      <c r="BF131" s="732" t="s">
        <v>450</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518</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519</v>
      </c>
      <c r="W132" s="742"/>
      <c r="X132" s="742"/>
      <c r="Y132" s="742"/>
      <c r="Z132" s="743"/>
      <c r="AA132" s="744">
        <v>5.1814352970000002</v>
      </c>
      <c r="AB132" s="745"/>
      <c r="AC132" s="745"/>
      <c r="AD132" s="745"/>
      <c r="AE132" s="746"/>
      <c r="AF132" s="747">
        <v>6.2186939020000001</v>
      </c>
      <c r="AG132" s="745"/>
      <c r="AH132" s="745"/>
      <c r="AI132" s="745"/>
      <c r="AJ132" s="746"/>
      <c r="AK132" s="747">
        <v>5.7123641510000001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520</v>
      </c>
      <c r="W133" s="721"/>
      <c r="X133" s="721"/>
      <c r="Y133" s="721"/>
      <c r="Z133" s="722"/>
      <c r="AA133" s="723">
        <v>5.4</v>
      </c>
      <c r="AB133" s="724"/>
      <c r="AC133" s="724"/>
      <c r="AD133" s="724"/>
      <c r="AE133" s="725"/>
      <c r="AF133" s="723">
        <v>5.5</v>
      </c>
      <c r="AG133" s="724"/>
      <c r="AH133" s="724"/>
      <c r="AI133" s="724"/>
      <c r="AJ133" s="725"/>
      <c r="AK133" s="723">
        <v>5.7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tu/A8/QzZbol0Jodd5JWUBfksvAMx5/ytra74ekghGN43CVjZmaJtUGiwJQq9JcdZznLz9W6ufnd+Mq25qIC6Q==" saltValue="fkBqOgZCmrWGnmCYvLJbM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C68FF-ED4B-4C69-821C-F82402442663}">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521</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5PAExiOyQyfOWgfTWra/WVRi5GYxxEJgmRqXPHM+ElqtaEX9C8v9bKjmtyl89+KZLTuyzEIk6BtZs0hWK/k5lQ==" saltValue="3CMIeAjB/1kptx5atuD++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yTUcXVIwelPPyUqqCCMY+MoGaBvVMKYei3P/7Saa7uR0kG4Vua37xmnEvhVi7e1EP1TdG8203WR6DHBHD7hDdg==" saltValue="JoY/9rMS7xv5h/TD0ux9V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522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523</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524</v>
      </c>
      <c r="AP7" s="272"/>
      <c r="AQ7" s="273" t="s">
        <v>525</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526</v>
      </c>
      <c r="AQ8" s="279" t="s">
        <v>527</v>
      </c>
      <c r="AR8" s="280" t="s">
        <v>528</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529</v>
      </c>
      <c r="AL9" s="1131"/>
      <c r="AM9" s="1131"/>
      <c r="AN9" s="1132"/>
      <c r="AO9" s="281">
        <v>5337292</v>
      </c>
      <c r="AP9" s="281">
        <v>116068</v>
      </c>
      <c r="AQ9" s="282">
        <v>105319</v>
      </c>
      <c r="AR9" s="283">
        <v>10.199999999999999</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530</v>
      </c>
      <c r="AL10" s="1131"/>
      <c r="AM10" s="1131"/>
      <c r="AN10" s="1132"/>
      <c r="AO10" s="284">
        <v>711656</v>
      </c>
      <c r="AP10" s="284">
        <v>15476</v>
      </c>
      <c r="AQ10" s="285">
        <v>9860</v>
      </c>
      <c r="AR10" s="286">
        <v>57</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531</v>
      </c>
      <c r="AL11" s="1131"/>
      <c r="AM11" s="1131"/>
      <c r="AN11" s="1132"/>
      <c r="AO11" s="284" t="s">
        <v>532</v>
      </c>
      <c r="AP11" s="284" t="s">
        <v>532</v>
      </c>
      <c r="AQ11" s="285">
        <v>1656</v>
      </c>
      <c r="AR11" s="286" t="s">
        <v>532</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533</v>
      </c>
      <c r="AL12" s="1131"/>
      <c r="AM12" s="1131"/>
      <c r="AN12" s="1132"/>
      <c r="AO12" s="284" t="s">
        <v>532</v>
      </c>
      <c r="AP12" s="284" t="s">
        <v>532</v>
      </c>
      <c r="AQ12" s="285">
        <v>3</v>
      </c>
      <c r="AR12" s="286" t="s">
        <v>532</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534</v>
      </c>
      <c r="AL13" s="1131"/>
      <c r="AM13" s="1131"/>
      <c r="AN13" s="1132"/>
      <c r="AO13" s="284">
        <v>57755</v>
      </c>
      <c r="AP13" s="284">
        <v>1256</v>
      </c>
      <c r="AQ13" s="285">
        <v>4056</v>
      </c>
      <c r="AR13" s="286">
        <v>-69</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535</v>
      </c>
      <c r="AL14" s="1131"/>
      <c r="AM14" s="1131"/>
      <c r="AN14" s="1132"/>
      <c r="AO14" s="284">
        <v>36306</v>
      </c>
      <c r="AP14" s="284">
        <v>790</v>
      </c>
      <c r="AQ14" s="285">
        <v>2339</v>
      </c>
      <c r="AR14" s="286">
        <v>-66.2</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536</v>
      </c>
      <c r="AL15" s="1134"/>
      <c r="AM15" s="1134"/>
      <c r="AN15" s="1135"/>
      <c r="AO15" s="284">
        <v>-321951</v>
      </c>
      <c r="AP15" s="284">
        <v>-7001</v>
      </c>
      <c r="AQ15" s="285">
        <v>-7717</v>
      </c>
      <c r="AR15" s="286">
        <v>-9.3000000000000007</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192</v>
      </c>
      <c r="AL16" s="1134"/>
      <c r="AM16" s="1134"/>
      <c r="AN16" s="1135"/>
      <c r="AO16" s="284">
        <v>5821058</v>
      </c>
      <c r="AP16" s="284">
        <v>126589</v>
      </c>
      <c r="AQ16" s="285">
        <v>115515</v>
      </c>
      <c r="AR16" s="286">
        <v>9.6</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537</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538</v>
      </c>
      <c r="AP20" s="293" t="s">
        <v>539</v>
      </c>
      <c r="AQ20" s="294" t="s">
        <v>540</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541</v>
      </c>
      <c r="AL21" s="1137"/>
      <c r="AM21" s="1137"/>
      <c r="AN21" s="1138"/>
      <c r="AO21" s="297">
        <v>10.83</v>
      </c>
      <c r="AP21" s="298">
        <v>10.69</v>
      </c>
      <c r="AQ21" s="299">
        <v>0.14000000000000001</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542</v>
      </c>
      <c r="AL22" s="1137"/>
      <c r="AM22" s="1137"/>
      <c r="AN22" s="1138"/>
      <c r="AO22" s="302">
        <v>98.7</v>
      </c>
      <c r="AP22" s="303">
        <v>97.4</v>
      </c>
      <c r="AQ22" s="304">
        <v>1.3</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543</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544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545</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524</v>
      </c>
      <c r="AP30" s="272"/>
      <c r="AQ30" s="273" t="s">
        <v>525</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526</v>
      </c>
      <c r="AQ31" s="279" t="s">
        <v>527</v>
      </c>
      <c r="AR31" s="280" t="s">
        <v>528</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546</v>
      </c>
      <c r="AL32" s="1121"/>
      <c r="AM32" s="1121"/>
      <c r="AN32" s="1122"/>
      <c r="AO32" s="312">
        <v>2563414</v>
      </c>
      <c r="AP32" s="312">
        <v>55746</v>
      </c>
      <c r="AQ32" s="313">
        <v>74824</v>
      </c>
      <c r="AR32" s="314">
        <v>-25.5</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547</v>
      </c>
      <c r="AL33" s="1121"/>
      <c r="AM33" s="1121"/>
      <c r="AN33" s="1122"/>
      <c r="AO33" s="312" t="s">
        <v>532</v>
      </c>
      <c r="AP33" s="312" t="s">
        <v>532</v>
      </c>
      <c r="AQ33" s="313" t="s">
        <v>532</v>
      </c>
      <c r="AR33" s="314" t="s">
        <v>532</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548</v>
      </c>
      <c r="AL34" s="1121"/>
      <c r="AM34" s="1121"/>
      <c r="AN34" s="1122"/>
      <c r="AO34" s="312" t="s">
        <v>532</v>
      </c>
      <c r="AP34" s="312" t="s">
        <v>532</v>
      </c>
      <c r="AQ34" s="313">
        <v>1</v>
      </c>
      <c r="AR34" s="314" t="s">
        <v>532</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549</v>
      </c>
      <c r="AL35" s="1121"/>
      <c r="AM35" s="1121"/>
      <c r="AN35" s="1122"/>
      <c r="AO35" s="312">
        <v>3133254</v>
      </c>
      <c r="AP35" s="312">
        <v>68138</v>
      </c>
      <c r="AQ35" s="313">
        <v>17427</v>
      </c>
      <c r="AR35" s="314">
        <v>291</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550</v>
      </c>
      <c r="AL36" s="1121"/>
      <c r="AM36" s="1121"/>
      <c r="AN36" s="1122"/>
      <c r="AO36" s="312">
        <v>33413</v>
      </c>
      <c r="AP36" s="312">
        <v>727</v>
      </c>
      <c r="AQ36" s="313">
        <v>2447</v>
      </c>
      <c r="AR36" s="314">
        <v>-70.3</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551</v>
      </c>
      <c r="AL37" s="1121"/>
      <c r="AM37" s="1121"/>
      <c r="AN37" s="1122"/>
      <c r="AO37" s="312">
        <v>1328</v>
      </c>
      <c r="AP37" s="312">
        <v>29</v>
      </c>
      <c r="AQ37" s="313">
        <v>591</v>
      </c>
      <c r="AR37" s="314">
        <v>-95.1</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552</v>
      </c>
      <c r="AL38" s="1124"/>
      <c r="AM38" s="1124"/>
      <c r="AN38" s="1125"/>
      <c r="AO38" s="315" t="s">
        <v>532</v>
      </c>
      <c r="AP38" s="315" t="s">
        <v>532</v>
      </c>
      <c r="AQ38" s="316">
        <v>2</v>
      </c>
      <c r="AR38" s="304" t="s">
        <v>532</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553</v>
      </c>
      <c r="AL39" s="1124"/>
      <c r="AM39" s="1124"/>
      <c r="AN39" s="1125"/>
      <c r="AO39" s="312">
        <v>-120006</v>
      </c>
      <c r="AP39" s="312">
        <v>-2610</v>
      </c>
      <c r="AQ39" s="313">
        <v>-3618</v>
      </c>
      <c r="AR39" s="314">
        <v>-27.9</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554</v>
      </c>
      <c r="AL40" s="1121"/>
      <c r="AM40" s="1121"/>
      <c r="AN40" s="1122"/>
      <c r="AO40" s="312">
        <v>-4750404</v>
      </c>
      <c r="AP40" s="312">
        <v>-103306</v>
      </c>
      <c r="AQ40" s="313">
        <v>-63812</v>
      </c>
      <c r="AR40" s="314">
        <v>61.9</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304</v>
      </c>
      <c r="AL41" s="1127"/>
      <c r="AM41" s="1127"/>
      <c r="AN41" s="1128"/>
      <c r="AO41" s="312">
        <v>860999</v>
      </c>
      <c r="AP41" s="312">
        <v>18724</v>
      </c>
      <c r="AQ41" s="313">
        <v>27863</v>
      </c>
      <c r="AR41" s="314">
        <v>-32.799999999999997</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555</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556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557</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524</v>
      </c>
      <c r="AN49" s="1115" t="s">
        <v>558</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559</v>
      </c>
      <c r="AO50" s="329" t="s">
        <v>560</v>
      </c>
      <c r="AP50" s="330" t="s">
        <v>561</v>
      </c>
      <c r="AQ50" s="331" t="s">
        <v>562</v>
      </c>
      <c r="AR50" s="332" t="s">
        <v>563</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564</v>
      </c>
      <c r="AL51" s="325"/>
      <c r="AM51" s="333">
        <v>4866381</v>
      </c>
      <c r="AN51" s="334">
        <v>103283</v>
      </c>
      <c r="AO51" s="335">
        <v>-25.3</v>
      </c>
      <c r="AP51" s="336">
        <v>85173</v>
      </c>
      <c r="AQ51" s="337">
        <v>-4.3</v>
      </c>
      <c r="AR51" s="338">
        <v>-21</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565</v>
      </c>
      <c r="AM52" s="341">
        <v>2913720</v>
      </c>
      <c r="AN52" s="342">
        <v>61840</v>
      </c>
      <c r="AO52" s="343">
        <v>-19</v>
      </c>
      <c r="AP52" s="344">
        <v>43913</v>
      </c>
      <c r="AQ52" s="345">
        <v>-3.4</v>
      </c>
      <c r="AR52" s="346">
        <v>-15.6</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566</v>
      </c>
      <c r="AL53" s="325"/>
      <c r="AM53" s="333">
        <v>2871824</v>
      </c>
      <c r="AN53" s="334">
        <v>61558</v>
      </c>
      <c r="AO53" s="335">
        <v>-40.4</v>
      </c>
      <c r="AP53" s="336">
        <v>94081</v>
      </c>
      <c r="AQ53" s="337">
        <v>10.5</v>
      </c>
      <c r="AR53" s="338">
        <v>-50.9</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565</v>
      </c>
      <c r="AM54" s="341">
        <v>1995630</v>
      </c>
      <c r="AN54" s="342">
        <v>42777</v>
      </c>
      <c r="AO54" s="343">
        <v>-30.8</v>
      </c>
      <c r="AP54" s="344">
        <v>48949</v>
      </c>
      <c r="AQ54" s="345">
        <v>11.5</v>
      </c>
      <c r="AR54" s="346">
        <v>-42.3</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567</v>
      </c>
      <c r="AL55" s="325"/>
      <c r="AM55" s="333">
        <v>3563369</v>
      </c>
      <c r="AN55" s="334">
        <v>76581</v>
      </c>
      <c r="AO55" s="335">
        <v>24.4</v>
      </c>
      <c r="AP55" s="336">
        <v>92632</v>
      </c>
      <c r="AQ55" s="337">
        <v>-1.5</v>
      </c>
      <c r="AR55" s="338">
        <v>25.9</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565</v>
      </c>
      <c r="AM56" s="341">
        <v>1975890</v>
      </c>
      <c r="AN56" s="342">
        <v>42464</v>
      </c>
      <c r="AO56" s="343">
        <v>-0.7</v>
      </c>
      <c r="AP56" s="344">
        <v>47978</v>
      </c>
      <c r="AQ56" s="345">
        <v>-2</v>
      </c>
      <c r="AR56" s="346">
        <v>1.3</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568</v>
      </c>
      <c r="AL57" s="325"/>
      <c r="AM57" s="333">
        <v>2650504</v>
      </c>
      <c r="AN57" s="334">
        <v>57150</v>
      </c>
      <c r="AO57" s="335">
        <v>-25.4</v>
      </c>
      <c r="AP57" s="336">
        <v>96469</v>
      </c>
      <c r="AQ57" s="337">
        <v>4.0999999999999996</v>
      </c>
      <c r="AR57" s="338">
        <v>-29.5</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565</v>
      </c>
      <c r="AM58" s="341">
        <v>1535715</v>
      </c>
      <c r="AN58" s="342">
        <v>33113</v>
      </c>
      <c r="AO58" s="343">
        <v>-22</v>
      </c>
      <c r="AP58" s="344">
        <v>49775</v>
      </c>
      <c r="AQ58" s="345">
        <v>3.7</v>
      </c>
      <c r="AR58" s="346">
        <v>-25.7</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569</v>
      </c>
      <c r="AL59" s="325"/>
      <c r="AM59" s="333">
        <v>2157883</v>
      </c>
      <c r="AN59" s="334">
        <v>46927</v>
      </c>
      <c r="AO59" s="335">
        <v>-17.899999999999999</v>
      </c>
      <c r="AP59" s="336">
        <v>85743</v>
      </c>
      <c r="AQ59" s="337">
        <v>-11.1</v>
      </c>
      <c r="AR59" s="338">
        <v>-6.8</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565</v>
      </c>
      <c r="AM60" s="341">
        <v>1344490</v>
      </c>
      <c r="AN60" s="342">
        <v>29238</v>
      </c>
      <c r="AO60" s="343">
        <v>-11.7</v>
      </c>
      <c r="AP60" s="344">
        <v>45231</v>
      </c>
      <c r="AQ60" s="345">
        <v>-9.1</v>
      </c>
      <c r="AR60" s="346">
        <v>-2.6</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570</v>
      </c>
      <c r="AL61" s="347"/>
      <c r="AM61" s="348">
        <v>3221992</v>
      </c>
      <c r="AN61" s="349">
        <v>69100</v>
      </c>
      <c r="AO61" s="350">
        <v>-16.899999999999999</v>
      </c>
      <c r="AP61" s="351">
        <v>90820</v>
      </c>
      <c r="AQ61" s="352">
        <v>-0.5</v>
      </c>
      <c r="AR61" s="338">
        <v>-16.399999999999999</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565</v>
      </c>
      <c r="AM62" s="341">
        <v>1953089</v>
      </c>
      <c r="AN62" s="342">
        <v>41886</v>
      </c>
      <c r="AO62" s="343">
        <v>-16.8</v>
      </c>
      <c r="AP62" s="344">
        <v>47169</v>
      </c>
      <c r="AQ62" s="345">
        <v>0.1</v>
      </c>
      <c r="AR62" s="346">
        <v>-16.899999999999999</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z0JB5JXnV+2sNpYYnroxzAeO8u1Pebnd2qVm6ErvN2rHTElVTFKY0isGSHSCl0IuFgnpIiEpoudP2oP6DHj4Uw==" saltValue="CqsXdy7b8DPf6Q59ea1Jr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60" zoomScaleNormal="6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572</v>
      </c>
    </row>
    <row r="121" spans="125:125" ht="13.5" hidden="1" customHeight="1" x14ac:dyDescent="0.2">
      <c r="DU121" s="259"/>
    </row>
  </sheetData>
  <sheetProtection algorithmName="SHA-512" hashValue="qvFzninrZQROkHPYcUzAjWH5Puh/cFa6yE0GepYFWZ8rZ/59No6SkRO+yKs3xnFs4gfK2u8ATah0nAgB7qdssw==" saltValue="hjpVc/4PM8ud9kKUrAE3a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573</v>
      </c>
    </row>
  </sheetData>
  <sheetProtection algorithmName="SHA-512" hashValue="WwfmX3Pt5mz1gvhHcZSACd+Vrr9sMZHRukRCmiOg2MojUYNQmNtI52h9oKaL7pfanw6CTwUZ26IMwzV8oOS/vQ==" saltValue="oHo94XNF2UJLLYkMJr1Y9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2">
      <c r="B47" s="10"/>
      <c r="C47" s="1139" t="s">
        <v>3</v>
      </c>
      <c r="D47" s="1139"/>
      <c r="E47" s="1140"/>
      <c r="F47" s="11">
        <v>24.9</v>
      </c>
      <c r="G47" s="12">
        <v>25.2</v>
      </c>
      <c r="H47" s="12">
        <v>22.17</v>
      </c>
      <c r="I47" s="12">
        <v>20.73</v>
      </c>
      <c r="J47" s="13">
        <v>20.25</v>
      </c>
    </row>
    <row r="48" spans="2:10" ht="57.75" customHeight="1" x14ac:dyDescent="0.2">
      <c r="B48" s="14"/>
      <c r="C48" s="1141" t="s">
        <v>4</v>
      </c>
      <c r="D48" s="1141"/>
      <c r="E48" s="1142"/>
      <c r="F48" s="15">
        <v>6.07</v>
      </c>
      <c r="G48" s="16">
        <v>5.83</v>
      </c>
      <c r="H48" s="16">
        <v>5.92</v>
      </c>
      <c r="I48" s="16">
        <v>7.26</v>
      </c>
      <c r="J48" s="17">
        <v>5.46</v>
      </c>
    </row>
    <row r="49" spans="2:10" ht="57.75" customHeight="1" thickBot="1" x14ac:dyDescent="0.25">
      <c r="B49" s="18"/>
      <c r="C49" s="1143" t="s">
        <v>5</v>
      </c>
      <c r="D49" s="1143"/>
      <c r="E49" s="1144"/>
      <c r="F49" s="19">
        <v>3.74</v>
      </c>
      <c r="G49" s="20">
        <v>1.0900000000000001</v>
      </c>
      <c r="H49" s="20" t="s">
        <v>579</v>
      </c>
      <c r="I49" s="20">
        <v>2.1800000000000002</v>
      </c>
      <c r="J49" s="21" t="s">
        <v>580</v>
      </c>
    </row>
    <row r="50" spans="2:10" ht="13.2" x14ac:dyDescent="0.2"/>
  </sheetData>
  <sheetProtection algorithmName="SHA-512" hashValue="boKiPFfi3jfciyvAzRW9oVGHOOWXLj9WqRL2xrI+MBALlnNE442W6vpX77X1T3HBQi9+RsH+Ky+3zzTiXw3Y6A==" saltValue="IsIEStDxqNlzcbsdYl51j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2024-03-28T01:02:42Z</cp:lastPrinted>
  <dcterms:created xsi:type="dcterms:W3CDTF">2024-02-05T01:17:55Z</dcterms:created>
  <dcterms:modified xsi:type="dcterms:W3CDTF">2024-03-28T10:02:04Z</dcterms:modified>
  <cp:category/>
</cp:coreProperties>
</file>