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anzai\Desktop\指定管理担当\"/>
    </mc:Choice>
  </mc:AlternateContent>
  <bookViews>
    <workbookView xWindow="0" yWindow="0" windowWidth="23040" windowHeight="8976" tabRatio="751"/>
  </bookViews>
  <sheets>
    <sheet name="01チェックリスト①（様式関係）" sheetId="4" r:id="rId1"/>
    <sheet name="02チェックリスト②（形式的事項）" sheetId="1" r:id="rId2"/>
    <sheet name="03事務担当者連絡票" sheetId="10" r:id="rId3"/>
    <sheet name="04利用状況比較表" sheetId="7" r:id="rId4"/>
    <sheet name="05収支内訳明細資料" sheetId="5" r:id="rId5"/>
    <sheet name="06予算執行状況資料" sheetId="12" r:id="rId6"/>
    <sheet name="07前年比較表（月別詳細） " sheetId="8" r:id="rId7"/>
    <sheet name="08前年比較表（科目別詳細）" sheetId="9" r:id="rId8"/>
  </sheets>
  <externalReferences>
    <externalReference r:id="rId9"/>
    <externalReference r:id="rId10"/>
  </externalReferences>
  <definedNames>
    <definedName name="_xlnm._FilterDatabase" localSheetId="0" hidden="1">'01チェックリスト①（様式関係）'!$A$11:$G$24</definedName>
    <definedName name="_xlnm.Print_Area" localSheetId="0">'01チェックリスト①（様式関係）'!$A$1:$G$39</definedName>
    <definedName name="_xlnm.Print_Area" localSheetId="2">'03事務担当者連絡票'!$A$1:$F$17</definedName>
    <definedName name="_xlnm.Print_Area" localSheetId="4">'05収支内訳明細資料'!$A$1:$H$28</definedName>
    <definedName name="_xlnm.Print_Area" localSheetId="6">'07前年比較表（月別詳細） '!$A$1:$J$62</definedName>
    <definedName name="_xlnm.Print_Titles" localSheetId="1">'02チェックリスト②（形式的事項）'!$5:$8</definedName>
    <definedName name="チェック欄ドロップダウンリスト" localSheetId="2">#REF!</definedName>
    <definedName name="チェック欄ドロップダウンリスト" localSheetId="3">[1]施設名設定等!$C$17:$C$23</definedName>
    <definedName name="チェック欄ドロップダウンリスト" localSheetId="6">[2]施設名設定等!$C$17:$C$23</definedName>
    <definedName name="チェック欄ドロップダウンリスト" localSheetId="7">[2]施設名設定等!$C$17:$C$23</definedName>
    <definedName name="チェック欄ドロップダウンリスト">#REF!</definedName>
    <definedName name="施設DB" localSheetId="2">#REF!</definedName>
    <definedName name="施設DB" localSheetId="3">[1]H28年度指定管理施設DB!$A$3:$AJ$76</definedName>
    <definedName name="施設DB" localSheetId="6">[2]H28年度指定管理施設DB!$A$3:$AJ$76</definedName>
    <definedName name="施設DB" localSheetId="7">[2]H28年度指定管理施設DB!$A$3:$AJ$76</definedName>
    <definedName name="施設DB">#REF!</definedName>
    <definedName name="施設名" localSheetId="2">#REF!</definedName>
    <definedName name="施設名" localSheetId="3">[1]施設名設定等!$B$8</definedName>
    <definedName name="施設名" localSheetId="6">[2]施設名設定等!$B$8</definedName>
    <definedName name="施設名" localSheetId="7">[2]施設名設定等!$B$8</definedName>
    <definedName name="施設名">#REF!</definedName>
  </definedNames>
  <calcPr calcId="191029"/>
</workbook>
</file>

<file path=xl/calcChain.xml><?xml version="1.0" encoding="utf-8"?>
<calcChain xmlns="http://schemas.openxmlformats.org/spreadsheetml/2006/main">
  <c r="D5" i="12" l="1"/>
  <c r="D4" i="12"/>
  <c r="G28" i="12"/>
  <c r="G27" i="12"/>
  <c r="G26" i="12"/>
  <c r="G25" i="12"/>
  <c r="G24" i="12"/>
  <c r="G23" i="12"/>
  <c r="G22" i="12"/>
  <c r="G21" i="12"/>
  <c r="G20" i="12"/>
  <c r="G19" i="12"/>
  <c r="D4" i="5"/>
  <c r="D7" i="1" l="1"/>
  <c r="C8" i="9" l="1"/>
  <c r="C7" i="9"/>
  <c r="E5" i="8"/>
  <c r="E4" i="8"/>
  <c r="D8" i="1"/>
  <c r="C4" i="7"/>
  <c r="C3" i="7"/>
  <c r="D6" i="10"/>
  <c r="H21" i="7" l="1"/>
  <c r="H22" i="7"/>
  <c r="H23" i="7"/>
  <c r="H24" i="7"/>
  <c r="H25" i="7"/>
  <c r="F54" i="8" l="1"/>
  <c r="G54" i="8"/>
  <c r="H54" i="8"/>
  <c r="I54" i="8"/>
  <c r="J54" i="8"/>
  <c r="F55" i="8"/>
  <c r="G55" i="8"/>
  <c r="H55" i="8"/>
  <c r="I55" i="8"/>
  <c r="J55" i="8"/>
  <c r="E55" i="8"/>
  <c r="E54" i="8"/>
  <c r="C45" i="7" l="1"/>
  <c r="B45" i="7"/>
  <c r="C38" i="7"/>
  <c r="B38" i="7"/>
  <c r="Q37" i="9"/>
  <c r="J37" i="9"/>
  <c r="T39" i="9"/>
  <c r="S39" i="9"/>
  <c r="R39" i="9"/>
  <c r="T38" i="9"/>
  <c r="S38" i="9"/>
  <c r="R38" i="9"/>
  <c r="T37" i="9"/>
  <c r="S37" i="9"/>
  <c r="R37" i="9"/>
  <c r="B46" i="7" l="1"/>
  <c r="D38" i="7"/>
  <c r="K25" i="9"/>
  <c r="K44" i="9"/>
  <c r="K49" i="9"/>
  <c r="K15" i="9"/>
  <c r="D44" i="9"/>
  <c r="D49" i="9"/>
  <c r="D15" i="9"/>
  <c r="D25" i="9"/>
  <c r="D5" i="5"/>
  <c r="D7" i="10"/>
  <c r="D50" i="9" l="1"/>
  <c r="D51" i="9" s="1"/>
  <c r="K50" i="9"/>
  <c r="K51" i="9" s="1"/>
  <c r="M49" i="9"/>
  <c r="L49" i="9"/>
  <c r="F49" i="9"/>
  <c r="E49" i="9"/>
  <c r="T48" i="9"/>
  <c r="S48" i="9"/>
  <c r="R48" i="9"/>
  <c r="T47" i="9"/>
  <c r="S47" i="9"/>
  <c r="R47" i="9"/>
  <c r="T46" i="9"/>
  <c r="S46" i="9"/>
  <c r="R46" i="9"/>
  <c r="T45" i="9"/>
  <c r="S45" i="9"/>
  <c r="R45" i="9"/>
  <c r="M44" i="9"/>
  <c r="L44" i="9"/>
  <c r="F44" i="9"/>
  <c r="E44" i="9"/>
  <c r="T43" i="9"/>
  <c r="S43" i="9"/>
  <c r="R43" i="9"/>
  <c r="T42" i="9"/>
  <c r="S42" i="9"/>
  <c r="R42" i="9"/>
  <c r="T41" i="9"/>
  <c r="S41" i="9"/>
  <c r="R41" i="9"/>
  <c r="T40" i="9"/>
  <c r="S40" i="9"/>
  <c r="R40" i="9"/>
  <c r="T36" i="9"/>
  <c r="S36" i="9"/>
  <c r="R36" i="9"/>
  <c r="T35" i="9"/>
  <c r="S35" i="9"/>
  <c r="R35" i="9"/>
  <c r="T34" i="9"/>
  <c r="S34" i="9"/>
  <c r="R34" i="9"/>
  <c r="T33" i="9"/>
  <c r="S33" i="9"/>
  <c r="R33" i="9"/>
  <c r="T32" i="9"/>
  <c r="S32" i="9"/>
  <c r="R32" i="9"/>
  <c r="T31" i="9"/>
  <c r="S31" i="9"/>
  <c r="R31" i="9"/>
  <c r="T30" i="9"/>
  <c r="S30" i="9"/>
  <c r="R30" i="9"/>
  <c r="T29" i="9"/>
  <c r="S29" i="9"/>
  <c r="R29" i="9"/>
  <c r="T28" i="9"/>
  <c r="S28" i="9"/>
  <c r="R28" i="9"/>
  <c r="T27" i="9"/>
  <c r="S27" i="9"/>
  <c r="R27" i="9"/>
  <c r="T26" i="9"/>
  <c r="S26" i="9"/>
  <c r="R26" i="9"/>
  <c r="M25" i="9"/>
  <c r="L25" i="9"/>
  <c r="F25" i="9"/>
  <c r="E25" i="9"/>
  <c r="T24" i="9"/>
  <c r="S24" i="9"/>
  <c r="R24" i="9"/>
  <c r="T23" i="9"/>
  <c r="S23" i="9"/>
  <c r="R23" i="9"/>
  <c r="T22" i="9"/>
  <c r="S22" i="9"/>
  <c r="R22" i="9"/>
  <c r="T21" i="9"/>
  <c r="S21" i="9"/>
  <c r="R21" i="9"/>
  <c r="T20" i="9"/>
  <c r="S20" i="9"/>
  <c r="R20" i="9"/>
  <c r="T19" i="9"/>
  <c r="S19" i="9"/>
  <c r="R19" i="9"/>
  <c r="T18" i="9"/>
  <c r="S18" i="9"/>
  <c r="R18" i="9"/>
  <c r="T17" i="9"/>
  <c r="S17" i="9"/>
  <c r="R17" i="9"/>
  <c r="M15" i="9"/>
  <c r="L15" i="9"/>
  <c r="F15" i="9"/>
  <c r="E15" i="9"/>
  <c r="T14" i="9"/>
  <c r="S14" i="9"/>
  <c r="R14" i="9"/>
  <c r="T13" i="9"/>
  <c r="S13" i="9"/>
  <c r="R13" i="9"/>
  <c r="S12" i="9"/>
  <c r="R12" i="9"/>
  <c r="S11" i="9"/>
  <c r="R11" i="9"/>
  <c r="J8" i="9"/>
  <c r="Q8" i="9" s="1"/>
  <c r="J7" i="9"/>
  <c r="Q7" i="9" s="1"/>
  <c r="I56" i="8"/>
  <c r="H56" i="8"/>
  <c r="J56" i="8"/>
  <c r="G56" i="8"/>
  <c r="F56" i="8"/>
  <c r="E56" i="8"/>
  <c r="J49" i="8"/>
  <c r="I49" i="8"/>
  <c r="H49" i="8"/>
  <c r="G49" i="8"/>
  <c r="F49" i="8"/>
  <c r="E49" i="8"/>
  <c r="J48" i="8"/>
  <c r="J50" i="8" s="1"/>
  <c r="I48" i="8"/>
  <c r="H48" i="8"/>
  <c r="G48" i="8"/>
  <c r="F48" i="8"/>
  <c r="F50" i="8" s="1"/>
  <c r="E48" i="8"/>
  <c r="J42" i="8"/>
  <c r="I42" i="8"/>
  <c r="H42" i="8"/>
  <c r="G42" i="8"/>
  <c r="F42" i="8"/>
  <c r="E42" i="8"/>
  <c r="J41" i="8"/>
  <c r="J43" i="8" s="1"/>
  <c r="I41" i="8"/>
  <c r="H41" i="8"/>
  <c r="G41" i="8"/>
  <c r="F41" i="8"/>
  <c r="E41" i="8"/>
  <c r="J37" i="8"/>
  <c r="I37" i="8"/>
  <c r="H37" i="8"/>
  <c r="G37" i="8"/>
  <c r="F37" i="8"/>
  <c r="E37" i="8"/>
  <c r="D36" i="8"/>
  <c r="D37" i="8" s="1"/>
  <c r="D35" i="8"/>
  <c r="J31" i="8"/>
  <c r="I31" i="8"/>
  <c r="H31" i="8"/>
  <c r="G31" i="8"/>
  <c r="F31" i="8"/>
  <c r="E31" i="8"/>
  <c r="D31" i="8"/>
  <c r="D30" i="8"/>
  <c r="D29" i="8"/>
  <c r="J23" i="8"/>
  <c r="I23" i="8"/>
  <c r="H23" i="8"/>
  <c r="G23" i="8"/>
  <c r="F23" i="8"/>
  <c r="F61" i="8" s="1"/>
  <c r="E23" i="8"/>
  <c r="J22" i="8"/>
  <c r="I22" i="8"/>
  <c r="I24" i="8" s="1"/>
  <c r="H22" i="8"/>
  <c r="G22" i="8"/>
  <c r="G60" i="8" s="1"/>
  <c r="F22" i="8"/>
  <c r="E22" i="8"/>
  <c r="J18" i="8"/>
  <c r="I18" i="8"/>
  <c r="H18" i="8"/>
  <c r="G18" i="8"/>
  <c r="F18" i="8"/>
  <c r="E18" i="8"/>
  <c r="D17" i="8"/>
  <c r="D16" i="8"/>
  <c r="J12" i="8"/>
  <c r="I12" i="8"/>
  <c r="H12" i="8"/>
  <c r="G12" i="8"/>
  <c r="F12" i="8"/>
  <c r="E12" i="8"/>
  <c r="D11" i="8"/>
  <c r="D10" i="8"/>
  <c r="J24" i="8" l="1"/>
  <c r="I50" i="8"/>
  <c r="F50" i="9"/>
  <c r="F51" i="9" s="1"/>
  <c r="D23" i="8"/>
  <c r="F24" i="8"/>
  <c r="J61" i="8"/>
  <c r="J62" i="8" s="1"/>
  <c r="D49" i="8"/>
  <c r="F60" i="8"/>
  <c r="F62" i="8" s="1"/>
  <c r="H61" i="8"/>
  <c r="T15" i="9"/>
  <c r="S25" i="9"/>
  <c r="D18" i="8"/>
  <c r="E43" i="8"/>
  <c r="I43" i="8"/>
  <c r="G61" i="8"/>
  <c r="G62" i="8" s="1"/>
  <c r="F43" i="8"/>
  <c r="J60" i="8"/>
  <c r="L50" i="9"/>
  <c r="D56" i="8"/>
  <c r="H24" i="8"/>
  <c r="G43" i="8"/>
  <c r="G50" i="8"/>
  <c r="S44" i="9"/>
  <c r="E60" i="8"/>
  <c r="E61" i="8"/>
  <c r="I61" i="8"/>
  <c r="H50" i="8"/>
  <c r="T25" i="9"/>
  <c r="S49" i="9"/>
  <c r="D41" i="8"/>
  <c r="H60" i="8"/>
  <c r="E50" i="8"/>
  <c r="D55" i="8"/>
  <c r="I60" i="8"/>
  <c r="I62" i="8" s="1"/>
  <c r="M50" i="9"/>
  <c r="M51" i="9" s="1"/>
  <c r="T44" i="9"/>
  <c r="T49" i="9"/>
  <c r="E50" i="9"/>
  <c r="E51" i="9" s="1"/>
  <c r="R25" i="9"/>
  <c r="S15" i="9"/>
  <c r="D12" i="8"/>
  <c r="E24" i="8"/>
  <c r="R15" i="9"/>
  <c r="L51" i="9"/>
  <c r="R44" i="9"/>
  <c r="R49" i="9"/>
  <c r="D22" i="8"/>
  <c r="D24" i="8" s="1"/>
  <c r="D48" i="8"/>
  <c r="G24" i="8"/>
  <c r="H43" i="8"/>
  <c r="D54" i="8"/>
  <c r="D42" i="8"/>
  <c r="D43" i="8" s="1"/>
  <c r="E62" i="8" l="1"/>
  <c r="T50" i="9"/>
  <c r="T51" i="9" s="1"/>
  <c r="D60" i="8"/>
  <c r="D50" i="8"/>
  <c r="S50" i="9"/>
  <c r="S51" i="9" s="1"/>
  <c r="H62" i="8"/>
  <c r="D62" i="8" s="1"/>
  <c r="D61" i="8"/>
  <c r="R50" i="9"/>
  <c r="R51" i="9" s="1"/>
  <c r="D44" i="7" l="1"/>
  <c r="D43" i="7"/>
  <c r="D42" i="7"/>
  <c r="D41" i="7"/>
  <c r="D40" i="7"/>
  <c r="D39" i="7"/>
  <c r="D37" i="7"/>
  <c r="D36" i="7"/>
  <c r="D35" i="7"/>
  <c r="D34" i="7"/>
  <c r="D33" i="7"/>
  <c r="D32" i="7"/>
  <c r="G26" i="7"/>
  <c r="F26" i="7"/>
  <c r="H20" i="7"/>
  <c r="H19" i="7"/>
  <c r="H18" i="7"/>
  <c r="H17" i="7"/>
  <c r="H16" i="7"/>
  <c r="H15" i="7"/>
  <c r="H14" i="7"/>
  <c r="H13" i="7"/>
  <c r="H26" i="7" l="1"/>
  <c r="D45" i="7"/>
</calcChain>
</file>

<file path=xl/sharedStrings.xml><?xml version="1.0" encoding="utf-8"?>
<sst xmlns="http://schemas.openxmlformats.org/spreadsheetml/2006/main" count="709" uniqueCount="256">
  <si>
    <t>施設所管課</t>
    <rPh sb="0" eb="2">
      <t>シセツ</t>
    </rPh>
    <rPh sb="2" eb="4">
      <t>ショカン</t>
    </rPh>
    <rPh sb="4" eb="5">
      <t>カ</t>
    </rPh>
    <phoneticPr fontId="1"/>
  </si>
  <si>
    <t>チェック項目</t>
    <rPh sb="4" eb="6">
      <t>コウモク</t>
    </rPh>
    <phoneticPr fontId="1"/>
  </si>
  <si>
    <t>管財課</t>
    <rPh sb="0" eb="2">
      <t>カンザイ</t>
    </rPh>
    <rPh sb="2" eb="3">
      <t>カ</t>
    </rPh>
    <phoneticPr fontId="1"/>
  </si>
  <si>
    <t>全様式共通</t>
    <rPh sb="0" eb="1">
      <t>ゼン</t>
    </rPh>
    <rPh sb="1" eb="3">
      <t>ヨウシキ</t>
    </rPh>
    <rPh sb="3" eb="5">
      <t>キョウツウ</t>
    </rPh>
    <phoneticPr fontId="1"/>
  </si>
  <si>
    <t>様式３号（施設の利用状況）</t>
    <rPh sb="0" eb="2">
      <t>ヨウシキ</t>
    </rPh>
    <rPh sb="3" eb="4">
      <t>ゴウ</t>
    </rPh>
    <phoneticPr fontId="1"/>
  </si>
  <si>
    <t>エネルギー使用量調査</t>
    <rPh sb="5" eb="8">
      <t>シヨウリョウ</t>
    </rPh>
    <rPh sb="8" eb="10">
      <t>チョウサ</t>
    </rPh>
    <phoneticPr fontId="1"/>
  </si>
  <si>
    <t>ﾁｪｯｸNO</t>
    <phoneticPr fontId="1"/>
  </si>
  <si>
    <t>左上欄の必要事項が記載されている。</t>
    <rPh sb="0" eb="2">
      <t>ヒダリウエ</t>
    </rPh>
    <rPh sb="2" eb="3">
      <t>ラン</t>
    </rPh>
    <rPh sb="4" eb="6">
      <t>ヒツヨウ</t>
    </rPh>
    <rPh sb="6" eb="8">
      <t>ジコウ</t>
    </rPh>
    <rPh sb="9" eb="11">
      <t>キサイ</t>
    </rPh>
    <phoneticPr fontId="1"/>
  </si>
  <si>
    <t>□</t>
  </si>
  <si>
    <t>なし</t>
    <phoneticPr fontId="1"/>
  </si>
  <si>
    <t>備考</t>
    <rPh sb="0" eb="2">
      <t>ビコウ</t>
    </rPh>
    <phoneticPr fontId="1"/>
  </si>
  <si>
    <t>様　　式</t>
    <rPh sb="0" eb="1">
      <t>サマ</t>
    </rPh>
    <rPh sb="3" eb="4">
      <t>シキ</t>
    </rPh>
    <phoneticPr fontId="1"/>
  </si>
  <si>
    <t>施設が複数ある場合は、施設ごとに作成している。かつ合算表がある。</t>
    <rPh sb="0" eb="2">
      <t>シセツ</t>
    </rPh>
    <rPh sb="3" eb="5">
      <t>フクスウ</t>
    </rPh>
    <rPh sb="7" eb="9">
      <t>バアイ</t>
    </rPh>
    <rPh sb="11" eb="13">
      <t>シセツ</t>
    </rPh>
    <rPh sb="16" eb="18">
      <t>サクセイ</t>
    </rPh>
    <rPh sb="25" eb="27">
      <t>ガッサン</t>
    </rPh>
    <rPh sb="27" eb="28">
      <t>ヒョウ</t>
    </rPh>
    <phoneticPr fontId="1"/>
  </si>
  <si>
    <t>計画の市納入金又は指定管理料が、協定書の金額と一致している。</t>
    <rPh sb="0" eb="2">
      <t>ケイカク</t>
    </rPh>
    <rPh sb="3" eb="4">
      <t>シ</t>
    </rPh>
    <rPh sb="4" eb="7">
      <t>ノウニュウキン</t>
    </rPh>
    <rPh sb="7" eb="8">
      <t>マタ</t>
    </rPh>
    <rPh sb="9" eb="11">
      <t>シテイ</t>
    </rPh>
    <rPh sb="11" eb="13">
      <t>カンリ</t>
    </rPh>
    <rPh sb="13" eb="14">
      <t>リョウ</t>
    </rPh>
    <rPh sb="16" eb="18">
      <t>キョウテイ</t>
    </rPh>
    <rPh sb="18" eb="19">
      <t>ショ</t>
    </rPh>
    <rPh sb="20" eb="22">
      <t>キンガク</t>
    </rPh>
    <rPh sb="23" eb="25">
      <t>イッチ</t>
    </rPh>
    <phoneticPr fontId="1"/>
  </si>
  <si>
    <t>施設が複数ある場合は、施設ごとに作成している。</t>
    <rPh sb="0" eb="2">
      <t>シセツ</t>
    </rPh>
    <rPh sb="3" eb="5">
      <t>フクスウ</t>
    </rPh>
    <rPh sb="7" eb="9">
      <t>バアイ</t>
    </rPh>
    <rPh sb="11" eb="13">
      <t>シセツ</t>
    </rPh>
    <rPh sb="16" eb="18">
      <t>サクセイ</t>
    </rPh>
    <phoneticPr fontId="1"/>
  </si>
  <si>
    <r>
      <t>提出日が適正である。　　</t>
    </r>
    <r>
      <rPr>
        <sz val="9"/>
        <color theme="1"/>
        <rFont val="ＭＳ Ｐゴシック"/>
        <family val="3"/>
        <charset val="128"/>
        <scheme val="minor"/>
      </rPr>
      <t>※提出日が提出期限内であること。</t>
    </r>
    <rPh sb="0" eb="3">
      <t>テイシュツビ</t>
    </rPh>
    <rPh sb="4" eb="6">
      <t>テキセイ</t>
    </rPh>
    <rPh sb="13" eb="15">
      <t>テイシュツ</t>
    </rPh>
    <rPh sb="15" eb="16">
      <t>ビ</t>
    </rPh>
    <rPh sb="17" eb="19">
      <t>テイシュツ</t>
    </rPh>
    <rPh sb="19" eb="21">
      <t>キゲン</t>
    </rPh>
    <rPh sb="21" eb="22">
      <t>ナイ</t>
    </rPh>
    <phoneticPr fontId="1"/>
  </si>
  <si>
    <t>利用者満足度調査の内容が適切に集計され、記載されている。</t>
    <rPh sb="0" eb="3">
      <t>リヨウシャ</t>
    </rPh>
    <rPh sb="3" eb="6">
      <t>マンゾクド</t>
    </rPh>
    <rPh sb="6" eb="8">
      <t>チョウサ</t>
    </rPh>
    <rPh sb="9" eb="11">
      <t>ナイヨウ</t>
    </rPh>
    <rPh sb="12" eb="14">
      <t>テキセツ</t>
    </rPh>
    <rPh sb="15" eb="17">
      <t>シュウケイ</t>
    </rPh>
    <rPh sb="20" eb="22">
      <t>キサイ</t>
    </rPh>
    <phoneticPr fontId="1"/>
  </si>
  <si>
    <t>自主事業の実施状況が明瞭かつ適切に記載されている。</t>
    <rPh sb="0" eb="2">
      <t>ジシュ</t>
    </rPh>
    <rPh sb="2" eb="4">
      <t>ジギョウ</t>
    </rPh>
    <rPh sb="5" eb="7">
      <t>ジッシ</t>
    </rPh>
    <rPh sb="7" eb="9">
      <t>ジョウキョウ</t>
    </rPh>
    <rPh sb="10" eb="12">
      <t>メイリョウ</t>
    </rPh>
    <rPh sb="14" eb="16">
      <t>テキセツ</t>
    </rPh>
    <rPh sb="17" eb="19">
      <t>キサイ</t>
    </rPh>
    <phoneticPr fontId="1"/>
  </si>
  <si>
    <r>
      <t>実施した修繕が適切に記載されている。
　</t>
    </r>
    <r>
      <rPr>
        <sz val="9"/>
        <color theme="1"/>
        <rFont val="ＭＳ Ｐゴシック"/>
        <family val="3"/>
        <charset val="128"/>
        <scheme val="minor"/>
      </rPr>
      <t>※修繕に該当しないものは記載しないこと。</t>
    </r>
    <rPh sb="0" eb="2">
      <t>ジッシ</t>
    </rPh>
    <rPh sb="4" eb="6">
      <t>シュウゼン</t>
    </rPh>
    <rPh sb="7" eb="9">
      <t>テキセツ</t>
    </rPh>
    <rPh sb="10" eb="12">
      <t>キサイ</t>
    </rPh>
    <rPh sb="21" eb="23">
      <t>シュウゼン</t>
    </rPh>
    <rPh sb="24" eb="26">
      <t>ガイトウ</t>
    </rPh>
    <rPh sb="32" eb="34">
      <t>キサイ</t>
    </rPh>
    <phoneticPr fontId="1"/>
  </si>
  <si>
    <t>本様式の修繕費の合計額が、様式第２号の修繕費の金額と一致している。</t>
    <rPh sb="0" eb="1">
      <t>ホン</t>
    </rPh>
    <rPh sb="1" eb="3">
      <t>ヨウシキ</t>
    </rPh>
    <rPh sb="4" eb="7">
      <t>シュウゼンヒ</t>
    </rPh>
    <rPh sb="8" eb="10">
      <t>ゴウケイ</t>
    </rPh>
    <rPh sb="10" eb="11">
      <t>ガク</t>
    </rPh>
    <rPh sb="13" eb="15">
      <t>ヨウシキ</t>
    </rPh>
    <rPh sb="15" eb="16">
      <t>ダイ</t>
    </rPh>
    <rPh sb="17" eb="18">
      <t>ゴウ</t>
    </rPh>
    <rPh sb="19" eb="22">
      <t>シュウゼンヒ</t>
    </rPh>
    <rPh sb="23" eb="25">
      <t>キンガク</t>
    </rPh>
    <rPh sb="26" eb="28">
      <t>イッチ</t>
    </rPh>
    <phoneticPr fontId="1"/>
  </si>
  <si>
    <t>消費税の有・無は記載されており、表内にも消費税の有無が適切に反映されている。</t>
    <rPh sb="0" eb="3">
      <t>ショウヒゼイ</t>
    </rPh>
    <rPh sb="4" eb="5">
      <t>ユウ</t>
    </rPh>
    <rPh sb="6" eb="7">
      <t>ナシ</t>
    </rPh>
    <rPh sb="8" eb="10">
      <t>キサイ</t>
    </rPh>
    <rPh sb="16" eb="18">
      <t>ヒョウナイ</t>
    </rPh>
    <rPh sb="20" eb="23">
      <t>ショウヒゼイ</t>
    </rPh>
    <rPh sb="24" eb="26">
      <t>ウム</t>
    </rPh>
    <rPh sb="27" eb="29">
      <t>テキセツ</t>
    </rPh>
    <rPh sb="30" eb="32">
      <t>ハンエイ</t>
    </rPh>
    <phoneticPr fontId="1"/>
  </si>
  <si>
    <t>保守・点検を行った内容が、漏れなく適切に記載されている。</t>
    <rPh sb="0" eb="2">
      <t>ホシュ</t>
    </rPh>
    <rPh sb="3" eb="5">
      <t>テンケン</t>
    </rPh>
    <rPh sb="6" eb="7">
      <t>オコナ</t>
    </rPh>
    <rPh sb="9" eb="11">
      <t>ナイヨウ</t>
    </rPh>
    <rPh sb="13" eb="14">
      <t>モ</t>
    </rPh>
    <rPh sb="17" eb="19">
      <t>テキセツ</t>
    </rPh>
    <rPh sb="20" eb="22">
      <t>キサイ</t>
    </rPh>
    <phoneticPr fontId="1"/>
  </si>
  <si>
    <t>その他</t>
    <rPh sb="2" eb="3">
      <t>タ</t>
    </rPh>
    <phoneticPr fontId="1"/>
  </si>
  <si>
    <r>
      <t>提出書類については、Ａ４用紙片面のみで作成されている。
　</t>
    </r>
    <r>
      <rPr>
        <sz val="9"/>
        <color theme="1"/>
        <rFont val="ＭＳ Ｐゴシック"/>
        <family val="3"/>
        <charset val="128"/>
        <scheme val="minor"/>
      </rPr>
      <t>※事務の都合上、原則としてＡ４用紙のみとし、両面コピーはしないこと。</t>
    </r>
    <rPh sb="0" eb="2">
      <t>テイシュツ</t>
    </rPh>
    <rPh sb="2" eb="4">
      <t>ショルイ</t>
    </rPh>
    <rPh sb="12" eb="14">
      <t>ヨウシ</t>
    </rPh>
    <rPh sb="14" eb="16">
      <t>カタメン</t>
    </rPh>
    <rPh sb="19" eb="21">
      <t>サクセイ</t>
    </rPh>
    <rPh sb="30" eb="32">
      <t>ジム</t>
    </rPh>
    <rPh sb="33" eb="36">
      <t>ツゴウジョウ</t>
    </rPh>
    <rPh sb="37" eb="39">
      <t>ゲンソク</t>
    </rPh>
    <rPh sb="44" eb="46">
      <t>ヨウシ</t>
    </rPh>
    <rPh sb="51" eb="53">
      <t>リョウメン</t>
    </rPh>
    <phoneticPr fontId="1"/>
  </si>
  <si>
    <t>指摘事項についての、対応状況又は対応予定が記載されている。</t>
    <rPh sb="0" eb="2">
      <t>シテキ</t>
    </rPh>
    <rPh sb="2" eb="4">
      <t>ジコウ</t>
    </rPh>
    <rPh sb="10" eb="12">
      <t>タイオウ</t>
    </rPh>
    <rPh sb="12" eb="14">
      <t>ジョウキョウ</t>
    </rPh>
    <rPh sb="14" eb="15">
      <t>マタ</t>
    </rPh>
    <rPh sb="16" eb="18">
      <t>タイオウ</t>
    </rPh>
    <rPh sb="18" eb="20">
      <t>ヨテイ</t>
    </rPh>
    <rPh sb="21" eb="23">
      <t>キサイ</t>
    </rPh>
    <phoneticPr fontId="1"/>
  </si>
  <si>
    <r>
      <t xml:space="preserve">指摘事項があった箇所について業者からの点検結果報告書の写しが添付されている。
</t>
    </r>
    <r>
      <rPr>
        <sz val="9"/>
        <color theme="1"/>
        <rFont val="ＭＳ Ｐゴシック"/>
        <family val="3"/>
        <charset val="128"/>
        <scheme val="minor"/>
      </rPr>
      <t>　※写しの添付は、不具合箇所の指摘が記載されているページのみで可。</t>
    </r>
    <rPh sb="0" eb="2">
      <t>シテキ</t>
    </rPh>
    <rPh sb="2" eb="4">
      <t>ジコウ</t>
    </rPh>
    <rPh sb="8" eb="10">
      <t>カショ</t>
    </rPh>
    <rPh sb="14" eb="16">
      <t>ギョウシャ</t>
    </rPh>
    <rPh sb="19" eb="21">
      <t>テンケン</t>
    </rPh>
    <rPh sb="21" eb="23">
      <t>ケッカ</t>
    </rPh>
    <rPh sb="23" eb="25">
      <t>ホウコク</t>
    </rPh>
    <rPh sb="25" eb="26">
      <t>ショ</t>
    </rPh>
    <rPh sb="27" eb="28">
      <t>ウツ</t>
    </rPh>
    <rPh sb="30" eb="32">
      <t>テンプ</t>
    </rPh>
    <rPh sb="41" eb="42">
      <t>ウツ</t>
    </rPh>
    <rPh sb="44" eb="46">
      <t>テンプ</t>
    </rPh>
    <rPh sb="48" eb="51">
      <t>フグアイ</t>
    </rPh>
    <rPh sb="51" eb="53">
      <t>カショ</t>
    </rPh>
    <rPh sb="54" eb="56">
      <t>シテキ</t>
    </rPh>
    <rPh sb="57" eb="59">
      <t>キサイ</t>
    </rPh>
    <rPh sb="70" eb="71">
      <t>カ</t>
    </rPh>
    <phoneticPr fontId="1"/>
  </si>
  <si>
    <r>
      <t xml:space="preserve">保守・点検を行った期日が年度内となっている。
</t>
    </r>
    <r>
      <rPr>
        <sz val="9"/>
        <color theme="1"/>
        <rFont val="ＭＳ Ｐゴシック"/>
        <family val="3"/>
        <charset val="128"/>
        <scheme val="minor"/>
      </rPr>
      <t>　※当該年度以外で行っているものは今回の報告の対象とならない。</t>
    </r>
    <rPh sb="0" eb="2">
      <t>ホシュ</t>
    </rPh>
    <rPh sb="3" eb="5">
      <t>テンケン</t>
    </rPh>
    <rPh sb="6" eb="7">
      <t>オコナ</t>
    </rPh>
    <rPh sb="9" eb="11">
      <t>キジツ</t>
    </rPh>
    <rPh sb="12" eb="14">
      <t>ネンド</t>
    </rPh>
    <rPh sb="14" eb="15">
      <t>ナイ</t>
    </rPh>
    <rPh sb="25" eb="27">
      <t>トウガイ</t>
    </rPh>
    <rPh sb="27" eb="29">
      <t>ネンド</t>
    </rPh>
    <rPh sb="29" eb="31">
      <t>イガイ</t>
    </rPh>
    <rPh sb="32" eb="33">
      <t>オコナ</t>
    </rPh>
    <rPh sb="40" eb="42">
      <t>コンカイ</t>
    </rPh>
    <rPh sb="43" eb="45">
      <t>ホウコク</t>
    </rPh>
    <rPh sb="46" eb="48">
      <t>タイショウ</t>
    </rPh>
    <phoneticPr fontId="1"/>
  </si>
  <si>
    <t>様式第４号へ適切に転記されている。</t>
    <rPh sb="0" eb="2">
      <t>ヨウシキ</t>
    </rPh>
    <rPh sb="2" eb="3">
      <t>ダイ</t>
    </rPh>
    <rPh sb="4" eb="5">
      <t>ゴウ</t>
    </rPh>
    <rPh sb="6" eb="8">
      <t>テキセツ</t>
    </rPh>
    <rPh sb="9" eb="11">
      <t>テンキ</t>
    </rPh>
    <phoneticPr fontId="1"/>
  </si>
  <si>
    <r>
      <t>計画した自主事業について漏れなく記載されている。
　</t>
    </r>
    <r>
      <rPr>
        <sz val="9"/>
        <color theme="1"/>
        <rFont val="ＭＳ Ｐゴシック"/>
        <family val="3"/>
        <charset val="128"/>
        <scheme val="minor"/>
      </rPr>
      <t>※実施した・しないは関係なく、計画したものはすべて載せること。</t>
    </r>
    <rPh sb="0" eb="2">
      <t>ケイカク</t>
    </rPh>
    <rPh sb="4" eb="6">
      <t>ジシュ</t>
    </rPh>
    <rPh sb="6" eb="8">
      <t>ジギョウ</t>
    </rPh>
    <rPh sb="12" eb="13">
      <t>モ</t>
    </rPh>
    <rPh sb="16" eb="18">
      <t>キサイ</t>
    </rPh>
    <rPh sb="27" eb="29">
      <t>ジッシ</t>
    </rPh>
    <rPh sb="36" eb="38">
      <t>カンケイ</t>
    </rPh>
    <rPh sb="41" eb="43">
      <t>ケイカク</t>
    </rPh>
    <rPh sb="51" eb="52">
      <t>ノ</t>
    </rPh>
    <phoneticPr fontId="1"/>
  </si>
  <si>
    <r>
      <t>情報開示に適さない内容を記載していない。
　</t>
    </r>
    <r>
      <rPr>
        <sz val="9"/>
        <color theme="1"/>
        <rFont val="ＭＳ Ｐゴシック"/>
        <family val="3"/>
        <charset val="128"/>
        <scheme val="minor"/>
      </rPr>
      <t>※従業員の個人名や電話番号などの個人情報に該当するものや、管理運営業務と
　　直接関係しない団体の内部資料などは、原則として記載又は添付しないこと。</t>
    </r>
    <rPh sb="0" eb="2">
      <t>ジョウホウ</t>
    </rPh>
    <rPh sb="2" eb="4">
      <t>カイジ</t>
    </rPh>
    <rPh sb="5" eb="6">
      <t>テキ</t>
    </rPh>
    <rPh sb="9" eb="11">
      <t>ナイヨウ</t>
    </rPh>
    <rPh sb="12" eb="14">
      <t>キサイ</t>
    </rPh>
    <rPh sb="23" eb="26">
      <t>ジュウギョウイン</t>
    </rPh>
    <rPh sb="27" eb="30">
      <t>コジンメイ</t>
    </rPh>
    <rPh sb="31" eb="33">
      <t>デンワ</t>
    </rPh>
    <rPh sb="33" eb="35">
      <t>バンゴウ</t>
    </rPh>
    <rPh sb="38" eb="40">
      <t>コジン</t>
    </rPh>
    <rPh sb="40" eb="42">
      <t>ジョウホウ</t>
    </rPh>
    <rPh sb="43" eb="45">
      <t>ガイトウ</t>
    </rPh>
    <rPh sb="51" eb="53">
      <t>カンリ</t>
    </rPh>
    <rPh sb="53" eb="55">
      <t>ウンエイ</t>
    </rPh>
    <rPh sb="55" eb="57">
      <t>ギョウム</t>
    </rPh>
    <rPh sb="61" eb="63">
      <t>チョクセツ</t>
    </rPh>
    <rPh sb="63" eb="65">
      <t>カンケイ</t>
    </rPh>
    <rPh sb="68" eb="70">
      <t>ダンタイ</t>
    </rPh>
    <rPh sb="71" eb="73">
      <t>ナイブ</t>
    </rPh>
    <rPh sb="73" eb="75">
      <t>シリョウ</t>
    </rPh>
    <rPh sb="79" eb="81">
      <t>ゲンソク</t>
    </rPh>
    <rPh sb="84" eb="86">
      <t>キサイ</t>
    </rPh>
    <rPh sb="86" eb="87">
      <t>マタ</t>
    </rPh>
    <rPh sb="88" eb="90">
      <t>テンプ</t>
    </rPh>
    <phoneticPr fontId="1"/>
  </si>
  <si>
    <t>様式１号（定期報告書）</t>
    <rPh sb="0" eb="2">
      <t>ヨウシキ</t>
    </rPh>
    <rPh sb="3" eb="4">
      <t>ゴウ</t>
    </rPh>
    <rPh sb="5" eb="7">
      <t>テイキ</t>
    </rPh>
    <phoneticPr fontId="1"/>
  </si>
  <si>
    <t>様式５号（修繕　実施状況）</t>
    <rPh sb="0" eb="2">
      <t>ヨウシキ</t>
    </rPh>
    <rPh sb="3" eb="4">
      <t>ゴウ</t>
    </rPh>
    <rPh sb="5" eb="7">
      <t>シュウゼン</t>
    </rPh>
    <rPh sb="8" eb="10">
      <t>ジッシ</t>
    </rPh>
    <rPh sb="10" eb="12">
      <t>ジョウキョウ</t>
    </rPh>
    <phoneticPr fontId="1"/>
  </si>
  <si>
    <t>様式６号（保守・点検業務　実施状況）</t>
    <rPh sb="0" eb="2">
      <t>ヨウシキ</t>
    </rPh>
    <rPh sb="3" eb="4">
      <t>ゴウ</t>
    </rPh>
    <rPh sb="5" eb="7">
      <t>ホシュ</t>
    </rPh>
    <rPh sb="8" eb="10">
      <t>テンケン</t>
    </rPh>
    <rPh sb="10" eb="12">
      <t>ギョウム</t>
    </rPh>
    <rPh sb="13" eb="15">
      <t>ジッシ</t>
    </rPh>
    <rPh sb="15" eb="17">
      <t>ジョウキョウ</t>
    </rPh>
    <phoneticPr fontId="1"/>
  </si>
  <si>
    <t>様式７号（利用者満足度調査　実施状況）</t>
    <rPh sb="0" eb="2">
      <t>ヨウシキ</t>
    </rPh>
    <rPh sb="3" eb="4">
      <t>ゴウ</t>
    </rPh>
    <rPh sb="5" eb="8">
      <t>リヨウシャ</t>
    </rPh>
    <rPh sb="8" eb="11">
      <t>マンゾクド</t>
    </rPh>
    <rPh sb="11" eb="13">
      <t>チョウサ</t>
    </rPh>
    <rPh sb="14" eb="16">
      <t>ジッシ</t>
    </rPh>
    <rPh sb="16" eb="18">
      <t>ジョウキョウ</t>
    </rPh>
    <phoneticPr fontId="1"/>
  </si>
  <si>
    <t>様式８号（自主事業　実施状況）</t>
    <rPh sb="0" eb="2">
      <t>ヨウシキ</t>
    </rPh>
    <rPh sb="3" eb="4">
      <t>ゴウ</t>
    </rPh>
    <rPh sb="5" eb="7">
      <t>ジシュ</t>
    </rPh>
    <rPh sb="7" eb="9">
      <t>ジギョウ</t>
    </rPh>
    <rPh sb="10" eb="12">
      <t>ジッシ</t>
    </rPh>
    <rPh sb="12" eb="14">
      <t>ジョウキョウ</t>
    </rPh>
    <phoneticPr fontId="1"/>
  </si>
  <si>
    <t>別添　収支報告書内訳明細書</t>
    <rPh sb="0" eb="2">
      <t>ベッテン</t>
    </rPh>
    <rPh sb="3" eb="5">
      <t>シュウシ</t>
    </rPh>
    <rPh sb="5" eb="7">
      <t>ホウコク</t>
    </rPh>
    <rPh sb="7" eb="8">
      <t>ショ</t>
    </rPh>
    <rPh sb="8" eb="10">
      <t>ウチワケ</t>
    </rPh>
    <rPh sb="10" eb="12">
      <t>メイサイ</t>
    </rPh>
    <rPh sb="12" eb="13">
      <t>ショ</t>
    </rPh>
    <phoneticPr fontId="1"/>
  </si>
  <si>
    <t>【指定管理者情報】</t>
    <rPh sb="1" eb="3">
      <t>シテイ</t>
    </rPh>
    <rPh sb="3" eb="5">
      <t>カンリ</t>
    </rPh>
    <rPh sb="5" eb="6">
      <t>シャ</t>
    </rPh>
    <rPh sb="6" eb="8">
      <t>ジョウホウ</t>
    </rPh>
    <phoneticPr fontId="1"/>
  </si>
  <si>
    <t>電話番号（内線）</t>
    <rPh sb="0" eb="2">
      <t>デンワ</t>
    </rPh>
    <rPh sb="2" eb="4">
      <t>バンゴウ</t>
    </rPh>
    <rPh sb="5" eb="7">
      <t>ナイセン</t>
    </rPh>
    <phoneticPr fontId="1"/>
  </si>
  <si>
    <t>　※定期報告書の作成について、担当者等の情報を記入してください。市からの問合せ等に使用します。</t>
    <rPh sb="2" eb="4">
      <t>テイキ</t>
    </rPh>
    <rPh sb="4" eb="7">
      <t>ホウコクショ</t>
    </rPh>
    <rPh sb="8" eb="10">
      <t>サクセイ</t>
    </rPh>
    <rPh sb="15" eb="17">
      <t>タントウ</t>
    </rPh>
    <rPh sb="17" eb="18">
      <t>シャ</t>
    </rPh>
    <rPh sb="18" eb="19">
      <t>トウ</t>
    </rPh>
    <rPh sb="20" eb="22">
      <t>ジョウホウ</t>
    </rPh>
    <rPh sb="23" eb="25">
      <t>キニュウ</t>
    </rPh>
    <rPh sb="32" eb="33">
      <t>シ</t>
    </rPh>
    <rPh sb="36" eb="38">
      <t>トイアワ</t>
    </rPh>
    <rPh sb="39" eb="40">
      <t>トウ</t>
    </rPh>
    <rPh sb="41" eb="43">
      <t>シヨウ</t>
    </rPh>
    <phoneticPr fontId="1"/>
  </si>
  <si>
    <t>※該当がない場合は、作成・提出の必要はありません。</t>
    <rPh sb="1" eb="3">
      <t>ガイトウ</t>
    </rPh>
    <rPh sb="6" eb="8">
      <t>バアイ</t>
    </rPh>
    <rPh sb="10" eb="12">
      <t>サクセイ</t>
    </rPh>
    <rPh sb="13" eb="15">
      <t>テイシュツ</t>
    </rPh>
    <rPh sb="16" eb="18">
      <t>ヒツヨウ</t>
    </rPh>
    <phoneticPr fontId="12"/>
  </si>
  <si>
    <t>備　考</t>
    <rPh sb="0" eb="1">
      <t>ソナエ</t>
    </rPh>
    <rPh sb="2" eb="3">
      <t>コウ</t>
    </rPh>
    <phoneticPr fontId="12"/>
  </si>
  <si>
    <t>収支報告書の記載内容</t>
    <rPh sb="0" eb="2">
      <t>シュウシ</t>
    </rPh>
    <rPh sb="2" eb="4">
      <t>ホウコク</t>
    </rPh>
    <rPh sb="4" eb="5">
      <t>ショ</t>
    </rPh>
    <rPh sb="6" eb="8">
      <t>キサイ</t>
    </rPh>
    <rPh sb="8" eb="10">
      <t>ナイヨウ</t>
    </rPh>
    <phoneticPr fontId="12"/>
  </si>
  <si>
    <t>番号</t>
    <rPh sb="0" eb="2">
      <t>バンゴウ</t>
    </rPh>
    <phoneticPr fontId="12"/>
  </si>
  <si>
    <t>指定管理者名</t>
    <rPh sb="0" eb="2">
      <t>シテイ</t>
    </rPh>
    <rPh sb="2" eb="4">
      <t>カンリ</t>
    </rPh>
    <rPh sb="4" eb="5">
      <t>シャ</t>
    </rPh>
    <rPh sb="5" eb="6">
      <t>メイ</t>
    </rPh>
    <phoneticPr fontId="12"/>
  </si>
  <si>
    <t>施設名</t>
    <rPh sb="0" eb="2">
      <t>シセツ</t>
    </rPh>
    <rPh sb="2" eb="3">
      <t>メイ</t>
    </rPh>
    <phoneticPr fontId="12"/>
  </si>
  <si>
    <t>収支状況の把握を行うため、以下に該当する箇所について作成してください。</t>
    <rPh sb="0" eb="2">
      <t>シュウシ</t>
    </rPh>
    <rPh sb="2" eb="4">
      <t>ジョウキョウ</t>
    </rPh>
    <rPh sb="5" eb="7">
      <t>ハアク</t>
    </rPh>
    <rPh sb="8" eb="9">
      <t>オコナ</t>
    </rPh>
    <rPh sb="13" eb="15">
      <t>イカ</t>
    </rPh>
    <rPh sb="16" eb="18">
      <t>ガイトウ</t>
    </rPh>
    <rPh sb="20" eb="22">
      <t>カショ</t>
    </rPh>
    <rPh sb="26" eb="28">
      <t>サクセイ</t>
    </rPh>
    <phoneticPr fontId="12"/>
  </si>
  <si>
    <t>執行率（％）
②／①</t>
    <rPh sb="0" eb="2">
      <t>シッコウ</t>
    </rPh>
    <rPh sb="2" eb="3">
      <t>リツ</t>
    </rPh>
    <phoneticPr fontId="12"/>
  </si>
  <si>
    <t>金額（円）
②</t>
    <rPh sb="0" eb="2">
      <t>キンガク</t>
    </rPh>
    <rPh sb="3" eb="4">
      <t>エン</t>
    </rPh>
    <phoneticPr fontId="12"/>
  </si>
  <si>
    <t>金額（円）
①</t>
    <rPh sb="0" eb="2">
      <t>キンガク</t>
    </rPh>
    <rPh sb="3" eb="4">
      <t>エン</t>
    </rPh>
    <phoneticPr fontId="12"/>
  </si>
  <si>
    <t>収入・支出
区分</t>
    <rPh sb="0" eb="2">
      <t>シュウニュウ</t>
    </rPh>
    <rPh sb="3" eb="5">
      <t>シシュツ</t>
    </rPh>
    <rPh sb="6" eb="8">
      <t>クブン</t>
    </rPh>
    <phoneticPr fontId="12"/>
  </si>
  <si>
    <t>様式等</t>
    <rPh sb="0" eb="2">
      <t>ヨウシキ</t>
    </rPh>
    <rPh sb="2" eb="3">
      <t>トウ</t>
    </rPh>
    <phoneticPr fontId="12"/>
  </si>
  <si>
    <t>執行率が高いまたは低い理由</t>
    <rPh sb="0" eb="2">
      <t>シッコウ</t>
    </rPh>
    <rPh sb="2" eb="3">
      <t>リツ</t>
    </rPh>
    <rPh sb="4" eb="5">
      <t>タカ</t>
    </rPh>
    <rPh sb="9" eb="10">
      <t>ヒク</t>
    </rPh>
    <rPh sb="11" eb="13">
      <t>リユウ</t>
    </rPh>
    <phoneticPr fontId="12"/>
  </si>
  <si>
    <t>定期報告書の記載内容</t>
    <rPh sb="0" eb="2">
      <t>テイキ</t>
    </rPh>
    <rPh sb="2" eb="4">
      <t>ホウコク</t>
    </rPh>
    <rPh sb="4" eb="5">
      <t>ショ</t>
    </rPh>
    <rPh sb="6" eb="8">
      <t>キサイ</t>
    </rPh>
    <rPh sb="8" eb="10">
      <t>ナイヨウ</t>
    </rPh>
    <phoneticPr fontId="12"/>
  </si>
  <si>
    <r>
      <rPr>
        <u/>
        <sz val="9"/>
        <color theme="1"/>
        <rFont val="ＭＳ Ｐ明朝"/>
        <family val="1"/>
        <charset val="128"/>
      </rPr>
      <t>業務計画書</t>
    </r>
    <r>
      <rPr>
        <sz val="9"/>
        <color theme="1"/>
        <rFont val="ＭＳ Ｐ明朝"/>
        <family val="1"/>
        <charset val="128"/>
      </rPr>
      <t>の記載内容</t>
    </r>
    <rPh sb="0" eb="2">
      <t>ギョウム</t>
    </rPh>
    <rPh sb="2" eb="4">
      <t>ケイカク</t>
    </rPh>
    <rPh sb="4" eb="5">
      <t>ショ</t>
    </rPh>
    <rPh sb="6" eb="8">
      <t>キサイ</t>
    </rPh>
    <rPh sb="8" eb="10">
      <t>ナイヨウ</t>
    </rPh>
    <phoneticPr fontId="12"/>
  </si>
  <si>
    <t>指定管理者名：</t>
    <rPh sb="0" eb="2">
      <t>シテイ</t>
    </rPh>
    <rPh sb="2" eb="4">
      <t>カンリ</t>
    </rPh>
    <rPh sb="4" eb="5">
      <t>シャ</t>
    </rPh>
    <rPh sb="5" eb="6">
      <t>メイ</t>
    </rPh>
    <phoneticPr fontId="1"/>
  </si>
  <si>
    <t>施　設　名：</t>
    <rPh sb="0" eb="1">
      <t>シ</t>
    </rPh>
    <rPh sb="2" eb="3">
      <t>セツ</t>
    </rPh>
    <rPh sb="4" eb="5">
      <t>メイ</t>
    </rPh>
    <phoneticPr fontId="1"/>
  </si>
  <si>
    <t>チェック欄</t>
    <rPh sb="4" eb="5">
      <t>ラン</t>
    </rPh>
    <phoneticPr fontId="1"/>
  </si>
  <si>
    <t>執行状況調査票</t>
    <rPh sb="0" eb="2">
      <t>シッコウ</t>
    </rPh>
    <rPh sb="2" eb="4">
      <t>ジョウキョウ</t>
    </rPh>
    <rPh sb="4" eb="6">
      <t>チョウサ</t>
    </rPh>
    <rPh sb="6" eb="7">
      <t>ヒョウ</t>
    </rPh>
    <phoneticPr fontId="1"/>
  </si>
  <si>
    <t>支出の内訳明細</t>
    <rPh sb="0" eb="2">
      <t>シシュツ</t>
    </rPh>
    <rPh sb="3" eb="5">
      <t>ウチワケ</t>
    </rPh>
    <rPh sb="5" eb="7">
      <t>メイサイ</t>
    </rPh>
    <phoneticPr fontId="12"/>
  </si>
  <si>
    <t>施設名</t>
    <rPh sb="0" eb="2">
      <t>シセツ</t>
    </rPh>
    <rPh sb="2" eb="3">
      <t>メイ</t>
    </rPh>
    <phoneticPr fontId="25"/>
  </si>
  <si>
    <t>指定管理者名</t>
    <rPh sb="0" eb="2">
      <t>シテイ</t>
    </rPh>
    <rPh sb="2" eb="4">
      <t>カンリ</t>
    </rPh>
    <rPh sb="4" eb="5">
      <t>シャ</t>
    </rPh>
    <rPh sb="5" eb="6">
      <t>メイ</t>
    </rPh>
    <phoneticPr fontId="25"/>
  </si>
  <si>
    <t>No.</t>
    <phoneticPr fontId="1"/>
  </si>
  <si>
    <t>施設区分
利用区分</t>
    <rPh sb="0" eb="2">
      <t>シセツ</t>
    </rPh>
    <rPh sb="2" eb="4">
      <t>クブン</t>
    </rPh>
    <rPh sb="5" eb="7">
      <t>リヨウ</t>
    </rPh>
    <rPh sb="7" eb="9">
      <t>クブン</t>
    </rPh>
    <phoneticPr fontId="25"/>
  </si>
  <si>
    <t>利用区分（詳細）</t>
    <rPh sb="0" eb="2">
      <t>リヨウ</t>
    </rPh>
    <rPh sb="2" eb="4">
      <t>クブン</t>
    </rPh>
    <rPh sb="5" eb="7">
      <t>ショウサイ</t>
    </rPh>
    <phoneticPr fontId="1"/>
  </si>
  <si>
    <t>計画比
達成率
(%)</t>
    <rPh sb="0" eb="2">
      <t>ケイカク</t>
    </rPh>
    <rPh sb="2" eb="3">
      <t>ヒ</t>
    </rPh>
    <rPh sb="4" eb="7">
      <t>タッセイリツ</t>
    </rPh>
    <phoneticPr fontId="1"/>
  </si>
  <si>
    <t>計画</t>
    <rPh sb="0" eb="2">
      <t>ケイカク</t>
    </rPh>
    <phoneticPr fontId="1"/>
  </si>
  <si>
    <t>実績</t>
    <rPh sb="0" eb="2">
      <t>ジッセキ</t>
    </rPh>
    <phoneticPr fontId="1"/>
  </si>
  <si>
    <t>合　　計</t>
    <rPh sb="0" eb="1">
      <t>ゴウ</t>
    </rPh>
    <rPh sb="3" eb="4">
      <t>ケイ</t>
    </rPh>
    <phoneticPr fontId="1"/>
  </si>
  <si>
    <t>利用月</t>
    <rPh sb="0" eb="2">
      <t>リヨウ</t>
    </rPh>
    <rPh sb="2" eb="3">
      <t>ツキ</t>
    </rPh>
    <phoneticPr fontId="1"/>
  </si>
  <si>
    <t>前年比
達成率
(%)</t>
    <rPh sb="0" eb="2">
      <t>ゼンネン</t>
    </rPh>
    <rPh sb="2" eb="3">
      <t>ヒ</t>
    </rPh>
    <rPh sb="4" eb="7">
      <t>タッセイリツ</t>
    </rPh>
    <phoneticPr fontId="1"/>
  </si>
  <si>
    <t>4月</t>
    <rPh sb="1" eb="2">
      <t>ガツ</t>
    </rPh>
    <phoneticPr fontId="1"/>
  </si>
  <si>
    <t>5月</t>
  </si>
  <si>
    <t>6月</t>
  </si>
  <si>
    <t>7月</t>
  </si>
  <si>
    <t>8月</t>
  </si>
  <si>
    <t>9月</t>
  </si>
  <si>
    <t>上半期
計</t>
    <rPh sb="0" eb="3">
      <t>カミハンキ</t>
    </rPh>
    <rPh sb="4" eb="5">
      <t>ケイ</t>
    </rPh>
    <phoneticPr fontId="1"/>
  </si>
  <si>
    <t>10月</t>
  </si>
  <si>
    <t>11月</t>
  </si>
  <si>
    <t>12月</t>
  </si>
  <si>
    <t>1月</t>
  </si>
  <si>
    <t>2月</t>
  </si>
  <si>
    <t>3月</t>
  </si>
  <si>
    <t>下半期
計</t>
    <rPh sb="0" eb="1">
      <t>シモ</t>
    </rPh>
    <rPh sb="1" eb="3">
      <t>ハンキ</t>
    </rPh>
    <rPh sb="4" eb="5">
      <t>ケイ</t>
    </rPh>
    <phoneticPr fontId="1"/>
  </si>
  <si>
    <t>①</t>
    <phoneticPr fontId="1"/>
  </si>
  <si>
    <t>【指定管理業務分】</t>
    <rPh sb="1" eb="3">
      <t>シテイ</t>
    </rPh>
    <rPh sb="3" eb="5">
      <t>カンリ</t>
    </rPh>
    <rPh sb="5" eb="7">
      <t>ギョウム</t>
    </rPh>
    <rPh sb="7" eb="8">
      <t>ブン</t>
    </rPh>
    <phoneticPr fontId="1"/>
  </si>
  <si>
    <t>（単位：円）</t>
    <rPh sb="1" eb="3">
      <t>タンイ</t>
    </rPh>
    <rPh sb="4" eb="5">
      <t>エン</t>
    </rPh>
    <phoneticPr fontId="25"/>
  </si>
  <si>
    <t>区分</t>
    <rPh sb="0" eb="2">
      <t>クブン</t>
    </rPh>
    <phoneticPr fontId="25"/>
  </si>
  <si>
    <t>執行額合計</t>
    <rPh sb="0" eb="2">
      <t>シッコウ</t>
    </rPh>
    <rPh sb="2" eb="3">
      <t>ガク</t>
    </rPh>
    <rPh sb="3" eb="5">
      <t>ゴウケイ</t>
    </rPh>
    <phoneticPr fontId="25"/>
  </si>
  <si>
    <t>４月</t>
    <rPh sb="1" eb="2">
      <t>ガツ</t>
    </rPh>
    <phoneticPr fontId="25"/>
  </si>
  <si>
    <t>５月</t>
  </si>
  <si>
    <t>６月</t>
  </si>
  <si>
    <t>７月</t>
  </si>
  <si>
    <t>８月</t>
  </si>
  <si>
    <t>９月</t>
  </si>
  <si>
    <t>収入合計</t>
    <rPh sb="0" eb="2">
      <t>シュウニュウ</t>
    </rPh>
    <rPh sb="2" eb="4">
      <t>ゴウケイ</t>
    </rPh>
    <phoneticPr fontId="25"/>
  </si>
  <si>
    <t>支出合計</t>
    <rPh sb="0" eb="2">
      <t>シシュツ</t>
    </rPh>
    <rPh sb="2" eb="4">
      <t>ゴウケイ</t>
    </rPh>
    <phoneticPr fontId="25"/>
  </si>
  <si>
    <t>差引</t>
    <rPh sb="0" eb="2">
      <t>サシヒキ</t>
    </rPh>
    <phoneticPr fontId="25"/>
  </si>
  <si>
    <t>②</t>
    <phoneticPr fontId="1"/>
  </si>
  <si>
    <t>【自主事業分】</t>
    <rPh sb="1" eb="3">
      <t>ジシュ</t>
    </rPh>
    <rPh sb="3" eb="5">
      <t>ジギョウ</t>
    </rPh>
    <rPh sb="5" eb="6">
      <t>ブン</t>
    </rPh>
    <phoneticPr fontId="1"/>
  </si>
  <si>
    <t>③</t>
    <phoneticPr fontId="1"/>
  </si>
  <si>
    <t>【合計】①＋②</t>
    <rPh sb="1" eb="3">
      <t>ゴウケイ</t>
    </rPh>
    <phoneticPr fontId="1"/>
  </si>
  <si>
    <t>④</t>
    <phoneticPr fontId="1"/>
  </si>
  <si>
    <t>⑤</t>
    <phoneticPr fontId="1"/>
  </si>
  <si>
    <t>⑥</t>
    <phoneticPr fontId="1"/>
  </si>
  <si>
    <t>【合計】④＋⑤</t>
    <rPh sb="1" eb="3">
      <t>ゴウケイ</t>
    </rPh>
    <phoneticPr fontId="1"/>
  </si>
  <si>
    <t>⑦</t>
    <phoneticPr fontId="1"/>
  </si>
  <si>
    <t>【指定管理業務分】　④－①</t>
    <rPh sb="1" eb="3">
      <t>シテイ</t>
    </rPh>
    <rPh sb="3" eb="5">
      <t>カンリ</t>
    </rPh>
    <rPh sb="5" eb="7">
      <t>ギョウム</t>
    </rPh>
    <rPh sb="7" eb="8">
      <t>ブン</t>
    </rPh>
    <phoneticPr fontId="1"/>
  </si>
  <si>
    <t>⑧</t>
    <phoneticPr fontId="1"/>
  </si>
  <si>
    <t>【自主事業分】　⑤－②</t>
    <rPh sb="1" eb="3">
      <t>ジシュ</t>
    </rPh>
    <rPh sb="3" eb="5">
      <t>ジギョウ</t>
    </rPh>
    <rPh sb="5" eb="6">
      <t>ブン</t>
    </rPh>
    <phoneticPr fontId="1"/>
  </si>
  <si>
    <t>⑨</t>
    <phoneticPr fontId="1"/>
  </si>
  <si>
    <t>【合計】　⑦＋⑧</t>
    <rPh sb="1" eb="3">
      <t>ゴウケイ</t>
    </rPh>
    <phoneticPr fontId="1"/>
  </si>
  <si>
    <t>※前年度の定期報告書の数字を入力してください。</t>
    <rPh sb="1" eb="4">
      <t>ゼンネンド</t>
    </rPh>
    <rPh sb="5" eb="7">
      <t>テイキ</t>
    </rPh>
    <rPh sb="7" eb="9">
      <t>ホウコク</t>
    </rPh>
    <rPh sb="9" eb="10">
      <t>ショ</t>
    </rPh>
    <rPh sb="11" eb="13">
      <t>スウジ</t>
    </rPh>
    <rPh sb="14" eb="16">
      <t>ニュウリョク</t>
    </rPh>
    <phoneticPr fontId="1"/>
  </si>
  <si>
    <t>※本年度の定期報告書の数字を入力してください。</t>
    <rPh sb="1" eb="4">
      <t>ホンネンド</t>
    </rPh>
    <rPh sb="5" eb="7">
      <t>テイキ</t>
    </rPh>
    <rPh sb="7" eb="9">
      <t>ホウコク</t>
    </rPh>
    <rPh sb="9" eb="10">
      <t>ショ</t>
    </rPh>
    <rPh sb="11" eb="13">
      <t>スウジ</t>
    </rPh>
    <rPh sb="14" eb="16">
      <t>ニュウリョク</t>
    </rPh>
    <phoneticPr fontId="1"/>
  </si>
  <si>
    <t>予算額(総括)</t>
    <rPh sb="0" eb="3">
      <t>ヨサンガク</t>
    </rPh>
    <rPh sb="4" eb="6">
      <t>ソウカツ</t>
    </rPh>
    <phoneticPr fontId="25"/>
  </si>
  <si>
    <t>指定管理業務分</t>
    <rPh sb="0" eb="2">
      <t>シテイ</t>
    </rPh>
    <rPh sb="2" eb="4">
      <t>カンリ</t>
    </rPh>
    <rPh sb="4" eb="6">
      <t>ギョウム</t>
    </rPh>
    <rPh sb="6" eb="7">
      <t>ブン</t>
    </rPh>
    <phoneticPr fontId="25"/>
  </si>
  <si>
    <t>自主事業分</t>
    <rPh sb="0" eb="2">
      <t>ジシュ</t>
    </rPh>
    <rPh sb="2" eb="5">
      <t>ジギョウブン</t>
    </rPh>
    <phoneticPr fontId="25"/>
  </si>
  <si>
    <t>収入</t>
    <rPh sb="0" eb="2">
      <t>シュウニュウ</t>
    </rPh>
    <phoneticPr fontId="25"/>
  </si>
  <si>
    <t>指定管理料</t>
    <rPh sb="0" eb="2">
      <t>シテイ</t>
    </rPh>
    <rPh sb="2" eb="4">
      <t>カンリ</t>
    </rPh>
    <rPh sb="4" eb="5">
      <t>リョウ</t>
    </rPh>
    <phoneticPr fontId="25"/>
  </si>
  <si>
    <t>利用料金</t>
    <rPh sb="0" eb="2">
      <t>リヨウ</t>
    </rPh>
    <rPh sb="2" eb="4">
      <t>リョウキン</t>
    </rPh>
    <phoneticPr fontId="25"/>
  </si>
  <si>
    <t>事業収入</t>
    <rPh sb="0" eb="2">
      <t>ジギョウ</t>
    </rPh>
    <rPh sb="2" eb="4">
      <t>シュウニュウ</t>
    </rPh>
    <phoneticPr fontId="25"/>
  </si>
  <si>
    <t>雑収入</t>
    <rPh sb="0" eb="1">
      <t>ザツ</t>
    </rPh>
    <rPh sb="1" eb="3">
      <t>シュウニュウ</t>
    </rPh>
    <phoneticPr fontId="25"/>
  </si>
  <si>
    <t>合計</t>
    <rPh sb="0" eb="2">
      <t>ゴウケイ</t>
    </rPh>
    <phoneticPr fontId="25"/>
  </si>
  <si>
    <t>支出</t>
    <rPh sb="0" eb="2">
      <t>シシュツ</t>
    </rPh>
    <phoneticPr fontId="25"/>
  </si>
  <si>
    <t>市納入金</t>
    <rPh sb="0" eb="1">
      <t>シ</t>
    </rPh>
    <rPh sb="1" eb="3">
      <t>ノウニュウ</t>
    </rPh>
    <rPh sb="3" eb="4">
      <t>キン</t>
    </rPh>
    <phoneticPr fontId="25"/>
  </si>
  <si>
    <t>人件費</t>
    <rPh sb="0" eb="3">
      <t>ジンケンヒ</t>
    </rPh>
    <phoneticPr fontId="25"/>
  </si>
  <si>
    <t>給与手当</t>
    <rPh sb="0" eb="2">
      <t>キュウヨ</t>
    </rPh>
    <rPh sb="2" eb="4">
      <t>テア</t>
    </rPh>
    <phoneticPr fontId="25"/>
  </si>
  <si>
    <t>法定福利費</t>
    <rPh sb="0" eb="2">
      <t>ホウテイ</t>
    </rPh>
    <rPh sb="2" eb="4">
      <t>フクリ</t>
    </rPh>
    <rPh sb="4" eb="5">
      <t>ヒ</t>
    </rPh>
    <phoneticPr fontId="25"/>
  </si>
  <si>
    <t>福利厚生費</t>
    <rPh sb="0" eb="2">
      <t>フクリ</t>
    </rPh>
    <rPh sb="2" eb="5">
      <t>コウセイヒ</t>
    </rPh>
    <phoneticPr fontId="25"/>
  </si>
  <si>
    <t>雑給</t>
    <rPh sb="0" eb="1">
      <t>ザツ</t>
    </rPh>
    <rPh sb="1" eb="2">
      <t>キュウ</t>
    </rPh>
    <phoneticPr fontId="25"/>
  </si>
  <si>
    <t>その他人件費</t>
    <rPh sb="2" eb="3">
      <t>タ</t>
    </rPh>
    <rPh sb="3" eb="6">
      <t>ジンケンヒ</t>
    </rPh>
    <phoneticPr fontId="25"/>
  </si>
  <si>
    <t>小計</t>
    <rPh sb="0" eb="2">
      <t>ショウケイ</t>
    </rPh>
    <phoneticPr fontId="25"/>
  </si>
  <si>
    <t>管理経費</t>
    <rPh sb="0" eb="2">
      <t>カンリ</t>
    </rPh>
    <rPh sb="2" eb="4">
      <t>ケイヒ</t>
    </rPh>
    <phoneticPr fontId="25"/>
  </si>
  <si>
    <t>仕入費・材料原価</t>
    <rPh sb="0" eb="2">
      <t>シイレ</t>
    </rPh>
    <rPh sb="2" eb="3">
      <t>ヒ</t>
    </rPh>
    <rPh sb="4" eb="6">
      <t>ザイリョウ</t>
    </rPh>
    <rPh sb="6" eb="8">
      <t>ゲンカ</t>
    </rPh>
    <phoneticPr fontId="25"/>
  </si>
  <si>
    <t>消耗品費</t>
    <rPh sb="0" eb="2">
      <t>ショウモウ</t>
    </rPh>
    <rPh sb="2" eb="3">
      <t>ヒン</t>
    </rPh>
    <rPh sb="3" eb="4">
      <t>ヒ</t>
    </rPh>
    <phoneticPr fontId="25"/>
  </si>
  <si>
    <t>燃料費</t>
    <rPh sb="0" eb="3">
      <t>ネンリョウヒ</t>
    </rPh>
    <phoneticPr fontId="25"/>
  </si>
  <si>
    <t>光熱水費</t>
    <rPh sb="0" eb="2">
      <t>コウネツ</t>
    </rPh>
    <rPh sb="2" eb="3">
      <t>スイ</t>
    </rPh>
    <rPh sb="3" eb="4">
      <t>ヒ</t>
    </rPh>
    <phoneticPr fontId="25"/>
  </si>
  <si>
    <t>修繕費</t>
    <rPh sb="0" eb="2">
      <t>シュウゼン</t>
    </rPh>
    <rPh sb="2" eb="3">
      <t>ヒ</t>
    </rPh>
    <phoneticPr fontId="25"/>
  </si>
  <si>
    <t>通信運搬費</t>
    <rPh sb="0" eb="2">
      <t>ツウシン</t>
    </rPh>
    <rPh sb="2" eb="4">
      <t>ウンパン</t>
    </rPh>
    <rPh sb="4" eb="5">
      <t>ヒ</t>
    </rPh>
    <phoneticPr fontId="25"/>
  </si>
  <si>
    <t>広告宣伝費</t>
    <rPh sb="0" eb="2">
      <t>コウコク</t>
    </rPh>
    <rPh sb="2" eb="5">
      <t>センデンヒ</t>
    </rPh>
    <phoneticPr fontId="25"/>
  </si>
  <si>
    <t>手数料</t>
    <rPh sb="0" eb="3">
      <t>テスウリョウ</t>
    </rPh>
    <phoneticPr fontId="25"/>
  </si>
  <si>
    <t>保険料</t>
    <rPh sb="0" eb="2">
      <t>ホケン</t>
    </rPh>
    <rPh sb="2" eb="3">
      <t>リョウ</t>
    </rPh>
    <phoneticPr fontId="25"/>
  </si>
  <si>
    <t>委託料</t>
    <rPh sb="0" eb="2">
      <t>イタク</t>
    </rPh>
    <rPh sb="2" eb="3">
      <t>リョウ</t>
    </rPh>
    <phoneticPr fontId="25"/>
  </si>
  <si>
    <t>使用料・賃借料</t>
    <rPh sb="0" eb="2">
      <t>シヨウ</t>
    </rPh>
    <rPh sb="2" eb="3">
      <t>リョウ</t>
    </rPh>
    <rPh sb="4" eb="7">
      <t>チンシャクリョウ</t>
    </rPh>
    <phoneticPr fontId="25"/>
  </si>
  <si>
    <t>消費税</t>
    <rPh sb="0" eb="3">
      <t>ショウヒゼイ</t>
    </rPh>
    <phoneticPr fontId="25"/>
  </si>
  <si>
    <t>その他管理経費</t>
    <rPh sb="2" eb="3">
      <t>タ</t>
    </rPh>
    <rPh sb="3" eb="5">
      <t>カンリ</t>
    </rPh>
    <rPh sb="5" eb="7">
      <t>ケイヒ</t>
    </rPh>
    <phoneticPr fontId="25"/>
  </si>
  <si>
    <t>その他</t>
    <rPh sb="2" eb="3">
      <t>タ</t>
    </rPh>
    <phoneticPr fontId="25"/>
  </si>
  <si>
    <t>租税公課</t>
    <rPh sb="0" eb="2">
      <t>ソゼイ</t>
    </rPh>
    <rPh sb="2" eb="4">
      <t>コウカ</t>
    </rPh>
    <phoneticPr fontId="25"/>
  </si>
  <si>
    <t>一般管理費</t>
    <rPh sb="0" eb="2">
      <t>イッパン</t>
    </rPh>
    <rPh sb="2" eb="5">
      <t>カンリヒ</t>
    </rPh>
    <phoneticPr fontId="25"/>
  </si>
  <si>
    <t>事務担当者　連絡票</t>
    <rPh sb="0" eb="2">
      <t>ジム</t>
    </rPh>
    <rPh sb="2" eb="4">
      <t>タントウ</t>
    </rPh>
    <rPh sb="4" eb="5">
      <t>シャ</t>
    </rPh>
    <rPh sb="6" eb="8">
      <t>レンラク</t>
    </rPh>
    <rPh sb="8" eb="9">
      <t>ヒョウ</t>
    </rPh>
    <phoneticPr fontId="1"/>
  </si>
  <si>
    <t>メールアドレス等</t>
    <rPh sb="7" eb="8">
      <t>トウ</t>
    </rPh>
    <phoneticPr fontId="1"/>
  </si>
  <si>
    <t>＜施設の利用状況　比較表＞</t>
    <rPh sb="1" eb="3">
      <t>シセツ</t>
    </rPh>
    <rPh sb="4" eb="6">
      <t>リヨウ</t>
    </rPh>
    <rPh sb="6" eb="8">
      <t>ジョウキョウ</t>
    </rPh>
    <rPh sb="9" eb="11">
      <t>ヒカク</t>
    </rPh>
    <rPh sb="11" eb="12">
      <t>ヒョウ</t>
    </rPh>
    <phoneticPr fontId="1"/>
  </si>
  <si>
    <t>＜収支報告書　内訳明細資料＞</t>
    <rPh sb="1" eb="3">
      <t>シュウシ</t>
    </rPh>
    <rPh sb="3" eb="5">
      <t>ホウコク</t>
    </rPh>
    <rPh sb="5" eb="6">
      <t>ショ</t>
    </rPh>
    <rPh sb="7" eb="9">
      <t>ウチワケ</t>
    </rPh>
    <rPh sb="9" eb="11">
      <t>メイサイ</t>
    </rPh>
    <rPh sb="11" eb="13">
      <t>シリョウ</t>
    </rPh>
    <phoneticPr fontId="12"/>
  </si>
  <si>
    <t>[参考資料04]　施設の利用状況　比較表</t>
    <rPh sb="1" eb="3">
      <t>サンコウ</t>
    </rPh>
    <rPh sb="3" eb="5">
      <t>シリョウ</t>
    </rPh>
    <rPh sb="9" eb="11">
      <t>シセツ</t>
    </rPh>
    <rPh sb="12" eb="14">
      <t>リヨウ</t>
    </rPh>
    <rPh sb="14" eb="16">
      <t>ジョウキョウ</t>
    </rPh>
    <rPh sb="17" eb="19">
      <t>ヒカク</t>
    </rPh>
    <rPh sb="19" eb="20">
      <t>ヒョウ</t>
    </rPh>
    <phoneticPr fontId="1"/>
  </si>
  <si>
    <t>[参考資料05]　収支内訳明細資料</t>
    <rPh sb="1" eb="3">
      <t>サンコウ</t>
    </rPh>
    <rPh sb="3" eb="5">
      <t>シリョウ</t>
    </rPh>
    <rPh sb="9" eb="11">
      <t>シュウシ</t>
    </rPh>
    <rPh sb="11" eb="13">
      <t>ウチワケ</t>
    </rPh>
    <rPh sb="13" eb="15">
      <t>メイサイ</t>
    </rPh>
    <rPh sb="15" eb="17">
      <t>シリョウ</t>
    </rPh>
    <phoneticPr fontId="1"/>
  </si>
  <si>
    <t>[参考資料06]　予算執行状況資料</t>
    <rPh sb="1" eb="3">
      <t>サンコウ</t>
    </rPh>
    <rPh sb="3" eb="5">
      <t>シリョウ</t>
    </rPh>
    <rPh sb="9" eb="11">
      <t>ヨサン</t>
    </rPh>
    <rPh sb="11" eb="13">
      <t>シッコウ</t>
    </rPh>
    <rPh sb="13" eb="15">
      <t>ジョウキョウ</t>
    </rPh>
    <rPh sb="15" eb="17">
      <t>シリョウ</t>
    </rPh>
    <phoneticPr fontId="1"/>
  </si>
  <si>
    <t>[参考資料07]　前年度比較表（月別詳細）</t>
    <rPh sb="1" eb="3">
      <t>サンコウ</t>
    </rPh>
    <rPh sb="3" eb="5">
      <t>シリョウ</t>
    </rPh>
    <rPh sb="9" eb="12">
      <t>ゼンネンド</t>
    </rPh>
    <rPh sb="12" eb="14">
      <t>ヒカク</t>
    </rPh>
    <rPh sb="14" eb="15">
      <t>ヒョウ</t>
    </rPh>
    <rPh sb="16" eb="18">
      <t>ツキベツ</t>
    </rPh>
    <rPh sb="18" eb="20">
      <t>ショウサイ</t>
    </rPh>
    <phoneticPr fontId="1"/>
  </si>
  <si>
    <t>[参考資料08]　前年度比較表（科目別詳細）</t>
    <rPh sb="1" eb="3">
      <t>サンコウ</t>
    </rPh>
    <rPh sb="3" eb="5">
      <t>シリョウ</t>
    </rPh>
    <rPh sb="9" eb="12">
      <t>ゼンネンド</t>
    </rPh>
    <rPh sb="12" eb="14">
      <t>ヒカク</t>
    </rPh>
    <rPh sb="14" eb="15">
      <t>ヒョウ</t>
    </rPh>
    <rPh sb="16" eb="18">
      <t>カモク</t>
    </rPh>
    <rPh sb="18" eb="19">
      <t>ベツ</t>
    </rPh>
    <rPh sb="19" eb="21">
      <t>ショウサイ</t>
    </rPh>
    <phoneticPr fontId="1"/>
  </si>
  <si>
    <t>[その他]　</t>
    <rPh sb="3" eb="4">
      <t>タ</t>
    </rPh>
    <phoneticPr fontId="1"/>
  </si>
  <si>
    <t>〔定期報告書　様式〕</t>
    <rPh sb="1" eb="3">
      <t>テイキ</t>
    </rPh>
    <rPh sb="3" eb="5">
      <t>ホウコク</t>
    </rPh>
    <rPh sb="5" eb="6">
      <t>ショ</t>
    </rPh>
    <rPh sb="7" eb="9">
      <t>ヨウシキ</t>
    </rPh>
    <phoneticPr fontId="1"/>
  </si>
  <si>
    <t>[参考資料01]　チェックリスト①（様式関係）　（※本紙）</t>
    <rPh sb="1" eb="3">
      <t>サンコウ</t>
    </rPh>
    <rPh sb="3" eb="5">
      <t>シリョウ</t>
    </rPh>
    <rPh sb="18" eb="20">
      <t>ヨウシキ</t>
    </rPh>
    <rPh sb="20" eb="22">
      <t>カンケイ</t>
    </rPh>
    <rPh sb="26" eb="27">
      <t>ホン</t>
    </rPh>
    <rPh sb="27" eb="28">
      <t>カミ</t>
    </rPh>
    <phoneticPr fontId="1"/>
  </si>
  <si>
    <t>[参考資料02]　チェックリスト②（形式的事項）</t>
    <rPh sb="1" eb="3">
      <t>サンコウ</t>
    </rPh>
    <rPh sb="3" eb="5">
      <t>シリョウ</t>
    </rPh>
    <rPh sb="18" eb="21">
      <t>ケイシキテキ</t>
    </rPh>
    <rPh sb="21" eb="23">
      <t>ジコウ</t>
    </rPh>
    <phoneticPr fontId="1"/>
  </si>
  <si>
    <t>[参考資料03]　事務担当者連絡票</t>
    <rPh sb="1" eb="3">
      <t>サンコウ</t>
    </rPh>
    <rPh sb="3" eb="5">
      <t>シリョウ</t>
    </rPh>
    <rPh sb="9" eb="11">
      <t>ジム</t>
    </rPh>
    <rPh sb="11" eb="13">
      <t>タントウ</t>
    </rPh>
    <rPh sb="13" eb="14">
      <t>シャ</t>
    </rPh>
    <rPh sb="14" eb="16">
      <t>レンラク</t>
    </rPh>
    <rPh sb="16" eb="17">
      <t>ヒョウ</t>
    </rPh>
    <phoneticPr fontId="1"/>
  </si>
  <si>
    <t>＜予算等執行状況資料＞</t>
    <rPh sb="1" eb="4">
      <t>ヨサントウ</t>
    </rPh>
    <rPh sb="4" eb="6">
      <t>シッコウ</t>
    </rPh>
    <rPh sb="6" eb="8">
      <t>ジョウキョウ</t>
    </rPh>
    <rPh sb="8" eb="10">
      <t>シリョウ</t>
    </rPh>
    <phoneticPr fontId="12"/>
  </si>
  <si>
    <t>＜収支状況　前年比較表（科目別詳細）＞</t>
    <rPh sb="1" eb="3">
      <t>シュウシ</t>
    </rPh>
    <rPh sb="3" eb="5">
      <t>ジョウキョウ</t>
    </rPh>
    <rPh sb="6" eb="8">
      <t>ゼンネン</t>
    </rPh>
    <rPh sb="8" eb="10">
      <t>ヒカク</t>
    </rPh>
    <rPh sb="10" eb="11">
      <t>ヒョウ</t>
    </rPh>
    <rPh sb="12" eb="14">
      <t>カモク</t>
    </rPh>
    <rPh sb="14" eb="15">
      <t>ベツ</t>
    </rPh>
    <rPh sb="15" eb="17">
      <t>ショウサイ</t>
    </rPh>
    <phoneticPr fontId="1"/>
  </si>
  <si>
    <t>＜収支状況　前年度比較表（月別詳細）＞</t>
    <rPh sb="1" eb="3">
      <t>シュウシ</t>
    </rPh>
    <rPh sb="3" eb="5">
      <t>ジョウキョウ</t>
    </rPh>
    <rPh sb="6" eb="8">
      <t>ゼンネン</t>
    </rPh>
    <rPh sb="8" eb="9">
      <t>ド</t>
    </rPh>
    <rPh sb="9" eb="11">
      <t>ヒカク</t>
    </rPh>
    <rPh sb="11" eb="12">
      <t>ヒョウ</t>
    </rPh>
    <rPh sb="13" eb="15">
      <t>ツキベツ</t>
    </rPh>
    <rPh sb="15" eb="17">
      <t>ショウサイ</t>
    </rPh>
    <phoneticPr fontId="1"/>
  </si>
  <si>
    <t>※　施設が複数あり、会計や利用者が明確に区分できる場合は、施設ごとに帳票を作成すること。</t>
    <rPh sb="2" eb="4">
      <t>シセツ</t>
    </rPh>
    <rPh sb="5" eb="7">
      <t>フクスウ</t>
    </rPh>
    <rPh sb="10" eb="12">
      <t>カイケイ</t>
    </rPh>
    <rPh sb="13" eb="15">
      <t>リヨウ</t>
    </rPh>
    <rPh sb="15" eb="16">
      <t>シャ</t>
    </rPh>
    <rPh sb="17" eb="19">
      <t>メイカク</t>
    </rPh>
    <rPh sb="20" eb="22">
      <t>クブン</t>
    </rPh>
    <rPh sb="25" eb="27">
      <t>バアイ</t>
    </rPh>
    <rPh sb="29" eb="31">
      <t>シセツ</t>
    </rPh>
    <rPh sb="34" eb="36">
      <t>チョウヒョウ</t>
    </rPh>
    <rPh sb="37" eb="39">
      <t>サクセイ</t>
    </rPh>
    <phoneticPr fontId="1"/>
  </si>
  <si>
    <t>参考資料　様式</t>
    <rPh sb="0" eb="2">
      <t>サンコウ</t>
    </rPh>
    <rPh sb="2" eb="4">
      <t>シリョウ</t>
    </rPh>
    <rPh sb="5" eb="7">
      <t>ヨウシキ</t>
    </rPh>
    <phoneticPr fontId="1"/>
  </si>
  <si>
    <t>〔参考資料　様式〕</t>
    <rPh sb="1" eb="3">
      <t>サンコウ</t>
    </rPh>
    <rPh sb="3" eb="5">
      <t>シリョウ</t>
    </rPh>
    <rPh sb="6" eb="8">
      <t>ヨウシキ</t>
    </rPh>
    <phoneticPr fontId="1"/>
  </si>
  <si>
    <t>指定管理者チェック欄</t>
    <rPh sb="0" eb="2">
      <t>シテイ</t>
    </rPh>
    <rPh sb="2" eb="4">
      <t>カンリ</t>
    </rPh>
    <rPh sb="4" eb="5">
      <t>シャ</t>
    </rPh>
    <rPh sb="9" eb="10">
      <t>ラン</t>
    </rPh>
    <phoneticPr fontId="1"/>
  </si>
  <si>
    <t>※下記以外に、参考資料等を提出する場合は、[その他]の欄へ記載し、添付してください。</t>
    <rPh sb="1" eb="3">
      <t>カキ</t>
    </rPh>
    <rPh sb="3" eb="5">
      <t>イガイ</t>
    </rPh>
    <rPh sb="7" eb="9">
      <t>サンコウ</t>
    </rPh>
    <rPh sb="9" eb="12">
      <t>シリョウトウ</t>
    </rPh>
    <rPh sb="13" eb="15">
      <t>テイシュツ</t>
    </rPh>
    <rPh sb="17" eb="19">
      <t>バアイ</t>
    </rPh>
    <rPh sb="24" eb="25">
      <t>タ</t>
    </rPh>
    <rPh sb="27" eb="28">
      <t>ラン</t>
    </rPh>
    <rPh sb="29" eb="31">
      <t>キサイ</t>
    </rPh>
    <rPh sb="33" eb="35">
      <t>テンプ</t>
    </rPh>
    <phoneticPr fontId="1"/>
  </si>
  <si>
    <t>様式２号（施設の管理運営状況）</t>
    <rPh sb="0" eb="2">
      <t>ヨウシキ</t>
    </rPh>
    <rPh sb="3" eb="4">
      <t>ゴウ</t>
    </rPh>
    <rPh sb="5" eb="7">
      <t>シセツ</t>
    </rPh>
    <rPh sb="8" eb="10">
      <t>カンリ</t>
    </rPh>
    <rPh sb="10" eb="12">
      <t>ウンエイ</t>
    </rPh>
    <rPh sb="12" eb="14">
      <t>ジョウキョウ</t>
    </rPh>
    <phoneticPr fontId="1"/>
  </si>
  <si>
    <t>記載内容が簡潔かつ明瞭である。実施状況が適切に把握できる。</t>
    <rPh sb="0" eb="2">
      <t>キサイ</t>
    </rPh>
    <rPh sb="2" eb="4">
      <t>ナイヨウ</t>
    </rPh>
    <rPh sb="5" eb="7">
      <t>カンケツ</t>
    </rPh>
    <rPh sb="9" eb="11">
      <t>メイリョウ</t>
    </rPh>
    <rPh sb="15" eb="17">
      <t>ジッシ</t>
    </rPh>
    <rPh sb="17" eb="19">
      <t>ジョウキョウ</t>
    </rPh>
    <rPh sb="20" eb="22">
      <t>テキセツ</t>
    </rPh>
    <rPh sb="23" eb="25">
      <t>ハアク</t>
    </rPh>
    <phoneticPr fontId="1"/>
  </si>
  <si>
    <t>様式４号（収支報告書【総括】）</t>
    <rPh sb="0" eb="2">
      <t>ヨウシキ</t>
    </rPh>
    <rPh sb="3" eb="4">
      <t>ゴウ</t>
    </rPh>
    <phoneticPr fontId="1"/>
  </si>
  <si>
    <t>事務担当者
所属部署</t>
    <rPh sb="0" eb="2">
      <t>ジム</t>
    </rPh>
    <rPh sb="2" eb="4">
      <t>タントウ</t>
    </rPh>
    <rPh sb="4" eb="5">
      <t>シャ</t>
    </rPh>
    <rPh sb="6" eb="8">
      <t>ショゾク</t>
    </rPh>
    <rPh sb="8" eb="10">
      <t>ブショ</t>
    </rPh>
    <phoneticPr fontId="1"/>
  </si>
  <si>
    <t>担当者①
役職・氏名</t>
    <rPh sb="0" eb="2">
      <t>タントウ</t>
    </rPh>
    <rPh sb="2" eb="3">
      <t>シャ</t>
    </rPh>
    <rPh sb="5" eb="7">
      <t>ヤクショク</t>
    </rPh>
    <rPh sb="8" eb="10">
      <t>シメイ</t>
    </rPh>
    <phoneticPr fontId="1"/>
  </si>
  <si>
    <t>担当者②
役職・氏名</t>
    <rPh sb="0" eb="2">
      <t>タントウ</t>
    </rPh>
    <rPh sb="2" eb="3">
      <t>シャ</t>
    </rPh>
    <rPh sb="5" eb="7">
      <t>ヤクショク</t>
    </rPh>
    <rPh sb="8" eb="10">
      <t>シメイ</t>
    </rPh>
    <phoneticPr fontId="1"/>
  </si>
  <si>
    <t>①　対　計画比</t>
    <rPh sb="2" eb="3">
      <t>タイ</t>
    </rPh>
    <rPh sb="4" eb="6">
      <t>ケイカク</t>
    </rPh>
    <rPh sb="6" eb="7">
      <t>ヒ</t>
    </rPh>
    <phoneticPr fontId="1"/>
  </si>
  <si>
    <t>②　対　前年比</t>
    <rPh sb="2" eb="3">
      <t>タイ</t>
    </rPh>
    <rPh sb="4" eb="6">
      <t>ゼンネン</t>
    </rPh>
    <rPh sb="6" eb="7">
      <t>ヒ</t>
    </rPh>
    <phoneticPr fontId="1"/>
  </si>
  <si>
    <t>複数の支出内容が一括して計上されている箇所の、支出内訳詳細について記載してください。</t>
    <rPh sb="0" eb="2">
      <t>フクスウ</t>
    </rPh>
    <rPh sb="3" eb="5">
      <t>シシュツ</t>
    </rPh>
    <rPh sb="5" eb="7">
      <t>ナイヨウ</t>
    </rPh>
    <rPh sb="8" eb="10">
      <t>イッカツ</t>
    </rPh>
    <rPh sb="12" eb="14">
      <t>ケイジョウ</t>
    </rPh>
    <rPh sb="19" eb="21">
      <t>カショ</t>
    </rPh>
    <rPh sb="23" eb="25">
      <t>シシュツ</t>
    </rPh>
    <rPh sb="25" eb="27">
      <t>ウチワケ</t>
    </rPh>
    <rPh sb="27" eb="29">
      <t>ショウサイ</t>
    </rPh>
    <rPh sb="33" eb="35">
      <t>キサイ</t>
    </rPh>
    <phoneticPr fontId="12"/>
  </si>
  <si>
    <t>内訳は主要もののみ、金額はおよその額（千円未満四捨五入等）で結構です。</t>
    <rPh sb="0" eb="2">
      <t>ウチワケ</t>
    </rPh>
    <rPh sb="3" eb="5">
      <t>シュヨウ</t>
    </rPh>
    <rPh sb="10" eb="12">
      <t>キンガク</t>
    </rPh>
    <rPh sb="17" eb="18">
      <t>ガク</t>
    </rPh>
    <rPh sb="19" eb="21">
      <t>センエン</t>
    </rPh>
    <rPh sb="21" eb="22">
      <t>ミ</t>
    </rPh>
    <rPh sb="22" eb="23">
      <t>マン</t>
    </rPh>
    <rPh sb="23" eb="28">
      <t>シシャゴニュウトウ</t>
    </rPh>
    <rPh sb="30" eb="32">
      <t>ケッコウ</t>
    </rPh>
    <phoneticPr fontId="12"/>
  </si>
  <si>
    <r>
      <t>　　（対象科目　例1）収入科目における</t>
    </r>
    <r>
      <rPr>
        <u/>
        <sz val="9"/>
        <color theme="1"/>
        <rFont val="ＭＳ Ｐ明朝"/>
        <family val="1"/>
        <charset val="128"/>
      </rPr>
      <t>「雑収入」</t>
    </r>
    <r>
      <rPr>
        <sz val="9"/>
        <color theme="1"/>
        <rFont val="ＭＳ Ｐ明朝"/>
        <family val="1"/>
        <charset val="128"/>
      </rPr>
      <t>　など</t>
    </r>
    <rPh sb="3" eb="5">
      <t>タイショウ</t>
    </rPh>
    <rPh sb="5" eb="7">
      <t>カモク</t>
    </rPh>
    <rPh sb="8" eb="9">
      <t>レイ</t>
    </rPh>
    <phoneticPr fontId="12"/>
  </si>
  <si>
    <r>
      <t>　　（対象科目　例2）支出科目における「</t>
    </r>
    <r>
      <rPr>
        <u/>
        <sz val="9"/>
        <color theme="1"/>
        <rFont val="ＭＳ Ｐ明朝"/>
        <family val="1"/>
        <charset val="128"/>
      </rPr>
      <t>その他管理経費</t>
    </r>
    <r>
      <rPr>
        <sz val="9"/>
        <color theme="1"/>
        <rFont val="ＭＳ Ｐ明朝"/>
        <family val="1"/>
        <charset val="128"/>
      </rPr>
      <t>」「</t>
    </r>
    <r>
      <rPr>
        <u/>
        <sz val="9"/>
        <color theme="1"/>
        <rFont val="ＭＳ Ｐ明朝"/>
        <family val="1"/>
        <charset val="128"/>
      </rPr>
      <t>その他</t>
    </r>
    <r>
      <rPr>
        <sz val="9"/>
        <color theme="1"/>
        <rFont val="ＭＳ Ｐ明朝"/>
        <family val="1"/>
        <charset val="128"/>
      </rPr>
      <t>」　など</t>
    </r>
    <rPh sb="3" eb="5">
      <t>タイショウ</t>
    </rPh>
    <rPh sb="5" eb="7">
      <t>カモク</t>
    </rPh>
    <rPh sb="8" eb="9">
      <t>レイ</t>
    </rPh>
    <rPh sb="11" eb="13">
      <t>シシュツ</t>
    </rPh>
    <rPh sb="13" eb="15">
      <t>カモク</t>
    </rPh>
    <rPh sb="22" eb="23">
      <t>タ</t>
    </rPh>
    <rPh sb="23" eb="25">
      <t>カンリ</t>
    </rPh>
    <rPh sb="25" eb="27">
      <t>ケイヒ</t>
    </rPh>
    <rPh sb="31" eb="32">
      <t>タ</t>
    </rPh>
    <phoneticPr fontId="12"/>
  </si>
  <si>
    <t>区分</t>
    <rPh sb="0" eb="2">
      <t>クブンシク</t>
    </rPh>
    <phoneticPr fontId="12"/>
  </si>
  <si>
    <t>　・対象は、金額が比較的大きいもののみとします。</t>
    <rPh sb="2" eb="4">
      <t>タイショウ</t>
    </rPh>
    <rPh sb="6" eb="8">
      <t>キンガク</t>
    </rPh>
    <rPh sb="9" eb="12">
      <t>ヒカクテキ</t>
    </rPh>
    <rPh sb="12" eb="13">
      <t>オオ</t>
    </rPh>
    <phoneticPr fontId="12"/>
  </si>
  <si>
    <t>　・執行率が執行率５０％プラスマイナス２０％以内であっても、特別な事情がある場合は記入してください。</t>
    <rPh sb="2" eb="4">
      <t>シッコウ</t>
    </rPh>
    <rPh sb="4" eb="5">
      <t>リツ</t>
    </rPh>
    <rPh sb="6" eb="8">
      <t>シッコウ</t>
    </rPh>
    <rPh sb="8" eb="9">
      <t>リツ</t>
    </rPh>
    <rPh sb="22" eb="24">
      <t>イナイ</t>
    </rPh>
    <rPh sb="30" eb="32">
      <t>トクベツ</t>
    </rPh>
    <rPh sb="33" eb="35">
      <t>ジジョウ</t>
    </rPh>
    <rPh sb="38" eb="40">
      <t>バアイ</t>
    </rPh>
    <rPh sb="41" eb="43">
      <t>キニュウ</t>
    </rPh>
    <phoneticPr fontId="12"/>
  </si>
  <si>
    <t>入湯税</t>
    <rPh sb="0" eb="3">
      <t>ニュウトウゼイ</t>
    </rPh>
    <phoneticPr fontId="1"/>
  </si>
  <si>
    <t>減価償却費</t>
    <rPh sb="0" eb="2">
      <t>ゲンカ</t>
    </rPh>
    <rPh sb="2" eb="4">
      <t>ショウキャク</t>
    </rPh>
    <rPh sb="4" eb="5">
      <t>ヒ</t>
    </rPh>
    <phoneticPr fontId="1"/>
  </si>
  <si>
    <t>施設所管課
チェック欄</t>
    <rPh sb="0" eb="2">
      <t>シセツ</t>
    </rPh>
    <rPh sb="2" eb="4">
      <t>ショカン</t>
    </rPh>
    <rPh sb="4" eb="5">
      <t>カ</t>
    </rPh>
    <rPh sb="10" eb="11">
      <t>ラン</t>
    </rPh>
    <phoneticPr fontId="1"/>
  </si>
  <si>
    <t>様式第１号　定期報告書（表紙）</t>
    <rPh sb="0" eb="2">
      <t>ヨウシキ</t>
    </rPh>
    <rPh sb="2" eb="3">
      <t>ダイ</t>
    </rPh>
    <rPh sb="4" eb="5">
      <t>ゴウ</t>
    </rPh>
    <rPh sb="6" eb="8">
      <t>テイキ</t>
    </rPh>
    <rPh sb="8" eb="11">
      <t>ホウコクショ</t>
    </rPh>
    <rPh sb="12" eb="14">
      <t>ヒョウシ</t>
    </rPh>
    <phoneticPr fontId="1"/>
  </si>
  <si>
    <t>様式第２号　施設の管理運営状況報告書</t>
    <rPh sb="0" eb="2">
      <t>ヨウシキ</t>
    </rPh>
    <rPh sb="2" eb="3">
      <t>ダイ</t>
    </rPh>
    <rPh sb="4" eb="5">
      <t>ゴウ</t>
    </rPh>
    <rPh sb="13" eb="15">
      <t>ジョウキョウ</t>
    </rPh>
    <rPh sb="15" eb="17">
      <t>ホウコク</t>
    </rPh>
    <rPh sb="17" eb="18">
      <t>ショ</t>
    </rPh>
    <phoneticPr fontId="1"/>
  </si>
  <si>
    <t>様式第３号　施設の利用状況報告書　</t>
    <rPh sb="0" eb="2">
      <t>ヨウシキ</t>
    </rPh>
    <rPh sb="2" eb="3">
      <t>ダイ</t>
    </rPh>
    <rPh sb="4" eb="5">
      <t>ゴウ</t>
    </rPh>
    <rPh sb="13" eb="15">
      <t>ホウコク</t>
    </rPh>
    <rPh sb="15" eb="16">
      <t>ショ</t>
    </rPh>
    <phoneticPr fontId="1"/>
  </si>
  <si>
    <t>様式第４号　収支報告書（総括）　</t>
    <rPh sb="0" eb="2">
      <t>ヨウシキ</t>
    </rPh>
    <rPh sb="2" eb="3">
      <t>ダイ</t>
    </rPh>
    <rPh sb="4" eb="5">
      <t>ゴウ</t>
    </rPh>
    <phoneticPr fontId="1"/>
  </si>
  <si>
    <t>様式第４－１号　収支報告書（指定管理業務分）　</t>
    <rPh sb="0" eb="2">
      <t>ヨウシキ</t>
    </rPh>
    <rPh sb="2" eb="3">
      <t>ダイ</t>
    </rPh>
    <rPh sb="6" eb="7">
      <t>ゴウ</t>
    </rPh>
    <rPh sb="8" eb="10">
      <t>シュウシ</t>
    </rPh>
    <rPh sb="10" eb="13">
      <t>ホウコクショ</t>
    </rPh>
    <rPh sb="14" eb="16">
      <t>シテイ</t>
    </rPh>
    <rPh sb="16" eb="18">
      <t>カンリ</t>
    </rPh>
    <rPh sb="18" eb="20">
      <t>ギョウム</t>
    </rPh>
    <rPh sb="20" eb="21">
      <t>ブン</t>
    </rPh>
    <phoneticPr fontId="1"/>
  </si>
  <si>
    <t>様式第４－２号　収支報告書（自主事業分）　</t>
    <rPh sb="0" eb="2">
      <t>ヨウシキ</t>
    </rPh>
    <rPh sb="2" eb="3">
      <t>ダイ</t>
    </rPh>
    <rPh sb="6" eb="7">
      <t>ゴウ</t>
    </rPh>
    <rPh sb="14" eb="16">
      <t>ジシュ</t>
    </rPh>
    <rPh sb="16" eb="18">
      <t>ジギョウ</t>
    </rPh>
    <phoneticPr fontId="1"/>
  </si>
  <si>
    <t>様式第５号　修繕等実施状況報告書</t>
    <rPh sb="0" eb="2">
      <t>ヨウシキ</t>
    </rPh>
    <rPh sb="2" eb="3">
      <t>ダイ</t>
    </rPh>
    <rPh sb="4" eb="5">
      <t>ゴウ</t>
    </rPh>
    <rPh sb="6" eb="9">
      <t>シュウゼントウ</t>
    </rPh>
    <rPh sb="9" eb="11">
      <t>ジッシ</t>
    </rPh>
    <rPh sb="11" eb="13">
      <t>ジョウキョウ</t>
    </rPh>
    <rPh sb="13" eb="15">
      <t>ホウコク</t>
    </rPh>
    <rPh sb="15" eb="16">
      <t>ショ</t>
    </rPh>
    <phoneticPr fontId="1"/>
  </si>
  <si>
    <t>様式第６号　保守・点検業務実施状況報告書</t>
    <rPh sb="0" eb="2">
      <t>ヨウシキ</t>
    </rPh>
    <rPh sb="2" eb="3">
      <t>ダイ</t>
    </rPh>
    <rPh sb="4" eb="5">
      <t>ゴウ</t>
    </rPh>
    <rPh sb="6" eb="8">
      <t>ホシュ</t>
    </rPh>
    <rPh sb="9" eb="11">
      <t>テンケン</t>
    </rPh>
    <rPh sb="11" eb="13">
      <t>ギョウム</t>
    </rPh>
    <rPh sb="13" eb="15">
      <t>ジッシ</t>
    </rPh>
    <rPh sb="15" eb="17">
      <t>ジョウキョウ</t>
    </rPh>
    <rPh sb="17" eb="19">
      <t>ホウコク</t>
    </rPh>
    <rPh sb="19" eb="20">
      <t>ショ</t>
    </rPh>
    <phoneticPr fontId="1"/>
  </si>
  <si>
    <t>様式第７号　利用者満足度調査　実施状況報告書</t>
    <rPh sb="0" eb="2">
      <t>ヨウシキ</t>
    </rPh>
    <rPh sb="2" eb="3">
      <t>ダイ</t>
    </rPh>
    <rPh sb="4" eb="5">
      <t>ゴウ</t>
    </rPh>
    <rPh sb="6" eb="8">
      <t>リヨウ</t>
    </rPh>
    <rPh sb="8" eb="9">
      <t>シャ</t>
    </rPh>
    <rPh sb="9" eb="12">
      <t>マンゾクド</t>
    </rPh>
    <rPh sb="12" eb="14">
      <t>チョウサ</t>
    </rPh>
    <rPh sb="15" eb="17">
      <t>ジッシ</t>
    </rPh>
    <rPh sb="17" eb="19">
      <t>ジョウキョウ</t>
    </rPh>
    <rPh sb="19" eb="21">
      <t>ホウコク</t>
    </rPh>
    <rPh sb="21" eb="22">
      <t>ショ</t>
    </rPh>
    <phoneticPr fontId="1"/>
  </si>
  <si>
    <t>様式第８号　自主事業　実施状況報告書</t>
    <rPh sb="0" eb="2">
      <t>ヨウシキ</t>
    </rPh>
    <rPh sb="2" eb="3">
      <t>ダイ</t>
    </rPh>
    <rPh sb="4" eb="5">
      <t>ゴウ</t>
    </rPh>
    <rPh sb="6" eb="8">
      <t>ジシュ</t>
    </rPh>
    <rPh sb="8" eb="10">
      <t>ジギョウ</t>
    </rPh>
    <rPh sb="11" eb="13">
      <t>ジッシ</t>
    </rPh>
    <rPh sb="13" eb="15">
      <t>ジョウキョウ</t>
    </rPh>
    <rPh sb="15" eb="17">
      <t>ホウコク</t>
    </rPh>
    <rPh sb="17" eb="18">
      <t>ショ</t>
    </rPh>
    <phoneticPr fontId="1"/>
  </si>
  <si>
    <t>様式第９号　減価償却資産　導入状況一覧表</t>
    <rPh sb="0" eb="2">
      <t>ヨウシキ</t>
    </rPh>
    <rPh sb="2" eb="3">
      <t>ダイ</t>
    </rPh>
    <rPh sb="4" eb="5">
      <t>ゴウ</t>
    </rPh>
    <rPh sb="6" eb="8">
      <t>ゲンカ</t>
    </rPh>
    <rPh sb="8" eb="10">
      <t>ショウキャク</t>
    </rPh>
    <rPh sb="10" eb="12">
      <t>シサン</t>
    </rPh>
    <rPh sb="13" eb="15">
      <t>ドウニュウ</t>
    </rPh>
    <rPh sb="15" eb="17">
      <t>ジョウキョウ</t>
    </rPh>
    <rPh sb="17" eb="19">
      <t>イチラン</t>
    </rPh>
    <rPh sb="19" eb="20">
      <t>ヒョウ</t>
    </rPh>
    <phoneticPr fontId="1"/>
  </si>
  <si>
    <t>施設名は協定書又は条例と一致している。</t>
    <rPh sb="0" eb="2">
      <t>シセツ</t>
    </rPh>
    <rPh sb="2" eb="3">
      <t>メイ</t>
    </rPh>
    <rPh sb="4" eb="6">
      <t>キョウテイ</t>
    </rPh>
    <rPh sb="6" eb="7">
      <t>ショ</t>
    </rPh>
    <rPh sb="7" eb="8">
      <t>マタ</t>
    </rPh>
    <rPh sb="9" eb="11">
      <t>ジョウレイ</t>
    </rPh>
    <rPh sb="12" eb="14">
      <t>イッチ</t>
    </rPh>
    <phoneticPr fontId="1"/>
  </si>
  <si>
    <t>指定管理者</t>
    <rPh sb="0" eb="2">
      <t>シテイ</t>
    </rPh>
    <rPh sb="2" eb="4">
      <t>カンリ</t>
    </rPh>
    <rPh sb="4" eb="5">
      <t>シャ</t>
    </rPh>
    <phoneticPr fontId="1"/>
  </si>
  <si>
    <t>所定の様式を使用している。（古い様式は原則として使用不可）</t>
    <rPh sb="0" eb="2">
      <t>ショテイ</t>
    </rPh>
    <rPh sb="3" eb="5">
      <t>ヨウシキ</t>
    </rPh>
    <rPh sb="6" eb="8">
      <t>シヨウ</t>
    </rPh>
    <rPh sb="14" eb="15">
      <t>フル</t>
    </rPh>
    <rPh sb="16" eb="18">
      <t>ヨウシキ</t>
    </rPh>
    <rPh sb="19" eb="21">
      <t>ゲンソク</t>
    </rPh>
    <rPh sb="24" eb="26">
      <t>シヨウ</t>
    </rPh>
    <rPh sb="26" eb="28">
      <t>フカ</t>
    </rPh>
    <phoneticPr fontId="1"/>
  </si>
  <si>
    <t>利用者数のカウントする基準、単位、カウント方法が明記されている。</t>
    <rPh sb="0" eb="2">
      <t>リヨウ</t>
    </rPh>
    <rPh sb="2" eb="3">
      <t>シャ</t>
    </rPh>
    <rPh sb="3" eb="4">
      <t>スウ</t>
    </rPh>
    <rPh sb="11" eb="13">
      <t>キジュン</t>
    </rPh>
    <rPh sb="14" eb="16">
      <t>タンイ</t>
    </rPh>
    <rPh sb="21" eb="23">
      <t>ホウホウ</t>
    </rPh>
    <rPh sb="24" eb="26">
      <t>メイキ</t>
    </rPh>
    <phoneticPr fontId="1"/>
  </si>
  <si>
    <t>※提出を要しないものは、項目を見え消しで、削除をお願いします。</t>
    <rPh sb="1" eb="3">
      <t>テイシュツ</t>
    </rPh>
    <rPh sb="4" eb="5">
      <t>ヨウ</t>
    </rPh>
    <rPh sb="12" eb="14">
      <t>コウモク</t>
    </rPh>
    <rPh sb="15" eb="16">
      <t>ミ</t>
    </rPh>
    <rPh sb="17" eb="18">
      <t>ケ</t>
    </rPh>
    <rPh sb="21" eb="23">
      <t>サクジョ</t>
    </rPh>
    <rPh sb="25" eb="26">
      <t>ネガ</t>
    </rPh>
    <phoneticPr fontId="1"/>
  </si>
  <si>
    <r>
      <t>様式第１号の記載内容と、提出様式が一致している。
　</t>
    </r>
    <r>
      <rPr>
        <sz val="9"/>
        <color theme="1"/>
        <rFont val="ＭＳ Ｐゴシック"/>
        <family val="3"/>
        <charset val="128"/>
        <scheme val="minor"/>
      </rPr>
      <t>※提出しない書類は様式には記載しない。追加書類がある場合は追記する。</t>
    </r>
    <rPh sb="0" eb="2">
      <t>ヨウシキ</t>
    </rPh>
    <rPh sb="2" eb="3">
      <t>ダイ</t>
    </rPh>
    <rPh sb="4" eb="5">
      <t>ゴウ</t>
    </rPh>
    <rPh sb="6" eb="8">
      <t>キサイ</t>
    </rPh>
    <rPh sb="8" eb="10">
      <t>ナイヨウ</t>
    </rPh>
    <rPh sb="12" eb="14">
      <t>テイシュツ</t>
    </rPh>
    <rPh sb="14" eb="16">
      <t>ヨウシキ</t>
    </rPh>
    <rPh sb="17" eb="19">
      <t>イッチ</t>
    </rPh>
    <rPh sb="27" eb="29">
      <t>テイシュツ</t>
    </rPh>
    <rPh sb="32" eb="34">
      <t>ショルイ</t>
    </rPh>
    <rPh sb="35" eb="37">
      <t>ヨウシキ</t>
    </rPh>
    <rPh sb="39" eb="41">
      <t>キサイ</t>
    </rPh>
    <rPh sb="45" eb="47">
      <t>ツイカ</t>
    </rPh>
    <rPh sb="47" eb="49">
      <t>ショルイ</t>
    </rPh>
    <rPh sb="52" eb="54">
      <t>バアイ</t>
    </rPh>
    <rPh sb="55" eb="56">
      <t>ツイ</t>
    </rPh>
    <phoneticPr fontId="1"/>
  </si>
  <si>
    <t>様式５号（修繕等実施状況報告書）</t>
    <rPh sb="0" eb="2">
      <t>ヨウシキ</t>
    </rPh>
    <rPh sb="3" eb="4">
      <t>ゴウ</t>
    </rPh>
    <rPh sb="5" eb="8">
      <t>シュウゼントウ</t>
    </rPh>
    <rPh sb="8" eb="10">
      <t>ジッシ</t>
    </rPh>
    <rPh sb="10" eb="12">
      <t>ジョウキョウ</t>
    </rPh>
    <rPh sb="12" eb="14">
      <t>ホウコク</t>
    </rPh>
    <rPh sb="14" eb="15">
      <t>ショ</t>
    </rPh>
    <phoneticPr fontId="1"/>
  </si>
  <si>
    <t>本様式の修繕費の合計額が、様式第４号の修繕費の金額と一致している。</t>
    <rPh sb="0" eb="1">
      <t>ホン</t>
    </rPh>
    <rPh sb="1" eb="3">
      <t>ヨウシキ</t>
    </rPh>
    <rPh sb="4" eb="7">
      <t>シュウゼンヒ</t>
    </rPh>
    <rPh sb="8" eb="10">
      <t>ゴウケイ</t>
    </rPh>
    <rPh sb="10" eb="11">
      <t>ガク</t>
    </rPh>
    <rPh sb="13" eb="15">
      <t>ヨウシキ</t>
    </rPh>
    <rPh sb="15" eb="16">
      <t>ダイ</t>
    </rPh>
    <rPh sb="17" eb="18">
      <t>ゴウ</t>
    </rPh>
    <rPh sb="19" eb="22">
      <t>シュウゼンヒ</t>
    </rPh>
    <rPh sb="23" eb="25">
      <t>キンガク</t>
    </rPh>
    <rPh sb="26" eb="28">
      <t>イッチ</t>
    </rPh>
    <phoneticPr fontId="1"/>
  </si>
  <si>
    <t>様式６号（保守・点検業務実施状況報告書）</t>
    <rPh sb="0" eb="2">
      <t>ヨウシキ</t>
    </rPh>
    <rPh sb="3" eb="4">
      <t>ゴウ</t>
    </rPh>
    <rPh sb="5" eb="7">
      <t>ホシュ</t>
    </rPh>
    <rPh sb="8" eb="10">
      <t>テンケン</t>
    </rPh>
    <rPh sb="10" eb="12">
      <t>ギョウム</t>
    </rPh>
    <rPh sb="12" eb="14">
      <t>ジッシ</t>
    </rPh>
    <rPh sb="14" eb="16">
      <t>ジョウキョウ</t>
    </rPh>
    <rPh sb="16" eb="18">
      <t>ホウコク</t>
    </rPh>
    <rPh sb="18" eb="19">
      <t>ショ</t>
    </rPh>
    <phoneticPr fontId="1"/>
  </si>
  <si>
    <t>様式７号（利用者満足度調査集計結果報告書）</t>
    <rPh sb="0" eb="2">
      <t>ヨウシキ</t>
    </rPh>
    <rPh sb="3" eb="4">
      <t>ゴウ</t>
    </rPh>
    <rPh sb="5" eb="8">
      <t>リヨウシャ</t>
    </rPh>
    <rPh sb="8" eb="11">
      <t>マンゾクド</t>
    </rPh>
    <rPh sb="11" eb="13">
      <t>チョウサ</t>
    </rPh>
    <rPh sb="13" eb="15">
      <t>シュウケイ</t>
    </rPh>
    <rPh sb="15" eb="17">
      <t>ケッカ</t>
    </rPh>
    <rPh sb="17" eb="19">
      <t>ホウコク</t>
    </rPh>
    <rPh sb="19" eb="20">
      <t>ショ</t>
    </rPh>
    <phoneticPr fontId="1"/>
  </si>
  <si>
    <t>様式８号（自主事業実施状況報告書）</t>
    <rPh sb="0" eb="2">
      <t>ヨウシキ</t>
    </rPh>
    <rPh sb="3" eb="4">
      <t>ゴウ</t>
    </rPh>
    <rPh sb="5" eb="7">
      <t>ジシュ</t>
    </rPh>
    <rPh sb="7" eb="9">
      <t>ジギョウ</t>
    </rPh>
    <rPh sb="9" eb="11">
      <t>ジッシ</t>
    </rPh>
    <rPh sb="11" eb="13">
      <t>ジョウキョウ</t>
    </rPh>
    <rPh sb="13" eb="15">
      <t>ホウコク</t>
    </rPh>
    <rPh sb="15" eb="16">
      <t>ショ</t>
    </rPh>
    <phoneticPr fontId="1"/>
  </si>
  <si>
    <t>様式９号（減価償却資産一覧表）</t>
    <rPh sb="0" eb="2">
      <t>ヨウシキ</t>
    </rPh>
    <rPh sb="3" eb="4">
      <t>ゴウ</t>
    </rPh>
    <rPh sb="5" eb="7">
      <t>ゲンカ</t>
    </rPh>
    <rPh sb="7" eb="9">
      <t>ショウキャク</t>
    </rPh>
    <rPh sb="9" eb="11">
      <t>シサン</t>
    </rPh>
    <rPh sb="11" eb="13">
      <t>イチラン</t>
    </rPh>
    <rPh sb="13" eb="14">
      <t>ヒョウ</t>
    </rPh>
    <phoneticPr fontId="1"/>
  </si>
  <si>
    <r>
      <t xml:space="preserve">その他、市から別途指定するもの
</t>
    </r>
    <r>
      <rPr>
        <sz val="9"/>
        <color theme="1"/>
        <rFont val="ＭＳ Ｐゴシック"/>
        <family val="3"/>
        <charset val="128"/>
        <scheme val="minor"/>
      </rPr>
      <t>　※その他、提出依頼があったものは別途して出してください。</t>
    </r>
    <rPh sb="2" eb="3">
      <t>タ</t>
    </rPh>
    <rPh sb="4" eb="5">
      <t>シ</t>
    </rPh>
    <rPh sb="7" eb="9">
      <t>ベット</t>
    </rPh>
    <rPh sb="9" eb="11">
      <t>シテイ</t>
    </rPh>
    <rPh sb="20" eb="21">
      <t>タ</t>
    </rPh>
    <rPh sb="22" eb="24">
      <t>テイシュツ</t>
    </rPh>
    <rPh sb="24" eb="26">
      <t>イライ</t>
    </rPh>
    <rPh sb="33" eb="35">
      <t>ベット</t>
    </rPh>
    <rPh sb="37" eb="38">
      <t>シュツ</t>
    </rPh>
    <phoneticPr fontId="1"/>
  </si>
  <si>
    <t>ﾁｪｯｸNO</t>
    <phoneticPr fontId="1"/>
  </si>
  <si>
    <r>
      <t>利用者満足度調査に使用したアンケート用紙等が添付されている。
　</t>
    </r>
    <r>
      <rPr>
        <sz val="9"/>
        <color theme="1"/>
        <rFont val="ＭＳ Ｐゴシック"/>
        <family val="3"/>
        <charset val="128"/>
        <scheme val="minor"/>
      </rPr>
      <t>※回収した記入済み用紙の添付は不要。</t>
    </r>
    <rPh sb="0" eb="3">
      <t>リヨウシャ</t>
    </rPh>
    <rPh sb="3" eb="6">
      <t>マンゾクド</t>
    </rPh>
    <rPh sb="6" eb="8">
      <t>チョウサ</t>
    </rPh>
    <rPh sb="9" eb="11">
      <t>シヨウ</t>
    </rPh>
    <rPh sb="18" eb="20">
      <t>ヨウシ</t>
    </rPh>
    <rPh sb="20" eb="21">
      <t>トウ</t>
    </rPh>
    <rPh sb="22" eb="24">
      <t>テンプ</t>
    </rPh>
    <rPh sb="33" eb="35">
      <t>カイシュウ</t>
    </rPh>
    <rPh sb="37" eb="39">
      <t>キニュウ</t>
    </rPh>
    <rPh sb="39" eb="40">
      <t>ズ</t>
    </rPh>
    <rPh sb="41" eb="43">
      <t>ヨウシ</t>
    </rPh>
    <rPh sb="44" eb="46">
      <t>テンプ</t>
    </rPh>
    <rPh sb="47" eb="49">
      <t>フヨウ</t>
    </rPh>
    <phoneticPr fontId="1"/>
  </si>
  <si>
    <t>減価償却対象資産がある場合、適切に記載されている。</t>
    <rPh sb="0" eb="2">
      <t>ゲンカ</t>
    </rPh>
    <rPh sb="2" eb="4">
      <t>ショウキャク</t>
    </rPh>
    <rPh sb="4" eb="6">
      <t>タイショウ</t>
    </rPh>
    <rPh sb="6" eb="8">
      <t>シサン</t>
    </rPh>
    <rPh sb="11" eb="13">
      <t>バアイ</t>
    </rPh>
    <rPh sb="14" eb="16">
      <t>テキセツ</t>
    </rPh>
    <rPh sb="17" eb="19">
      <t>キサイ</t>
    </rPh>
    <phoneticPr fontId="1"/>
  </si>
  <si>
    <t>自主事業の実施状況が、明瞭かつ適切に記載されている。</t>
    <rPh sb="0" eb="2">
      <t>ジシュ</t>
    </rPh>
    <rPh sb="2" eb="4">
      <t>ジギョウ</t>
    </rPh>
    <rPh sb="5" eb="7">
      <t>ジッシ</t>
    </rPh>
    <rPh sb="7" eb="9">
      <t>ジョウキョウ</t>
    </rPh>
    <rPh sb="11" eb="13">
      <t>メイリョウ</t>
    </rPh>
    <rPh sb="15" eb="17">
      <t>テキセツ</t>
    </rPh>
    <rPh sb="18" eb="20">
      <t>キサイ</t>
    </rPh>
    <phoneticPr fontId="1"/>
  </si>
  <si>
    <t>様式４－１号（収支報告書【指定管理事業分】）　・４－２号（収支報告書【自主事業分】）</t>
    <rPh sb="0" eb="2">
      <t>ヨウシキ</t>
    </rPh>
    <rPh sb="5" eb="6">
      <t>ゴウ</t>
    </rPh>
    <rPh sb="7" eb="9">
      <t>シュウシ</t>
    </rPh>
    <rPh sb="9" eb="11">
      <t>ホウコク</t>
    </rPh>
    <rPh sb="11" eb="12">
      <t>ショ</t>
    </rPh>
    <rPh sb="13" eb="15">
      <t>シテイ</t>
    </rPh>
    <rPh sb="15" eb="17">
      <t>カンリ</t>
    </rPh>
    <rPh sb="17" eb="19">
      <t>ジギョウ</t>
    </rPh>
    <rPh sb="19" eb="20">
      <t>ブン</t>
    </rPh>
    <rPh sb="27" eb="28">
      <t>ゴウ</t>
    </rPh>
    <rPh sb="29" eb="31">
      <t>シュウシ</t>
    </rPh>
    <rPh sb="31" eb="34">
      <t>ホウコクショ</t>
    </rPh>
    <rPh sb="35" eb="37">
      <t>ジシュ</t>
    </rPh>
    <rPh sb="37" eb="39">
      <t>ジギョウ</t>
    </rPh>
    <rPh sb="39" eb="40">
      <t>ブン</t>
    </rPh>
    <phoneticPr fontId="1"/>
  </si>
  <si>
    <t>□</t>
    <phoneticPr fontId="1"/>
  </si>
  <si>
    <r>
      <t xml:space="preserve">保守・点検を行った期日が年度内かつ上半期内となっている。
</t>
    </r>
    <r>
      <rPr>
        <sz val="9"/>
        <color theme="1"/>
        <rFont val="ＭＳ Ｐゴシック"/>
        <family val="3"/>
        <charset val="128"/>
        <scheme val="minor"/>
      </rPr>
      <t>　※当該年度以外で行っているものは今回の報告の対象とならない。</t>
    </r>
    <rPh sb="0" eb="2">
      <t>ホシュ</t>
    </rPh>
    <rPh sb="3" eb="5">
      <t>テンケン</t>
    </rPh>
    <rPh sb="6" eb="7">
      <t>オコナ</t>
    </rPh>
    <rPh sb="9" eb="11">
      <t>キジツ</t>
    </rPh>
    <rPh sb="12" eb="14">
      <t>ネンド</t>
    </rPh>
    <rPh sb="14" eb="15">
      <t>ナイ</t>
    </rPh>
    <rPh sb="17" eb="20">
      <t>カミハンキ</t>
    </rPh>
    <rPh sb="20" eb="21">
      <t>ナイ</t>
    </rPh>
    <rPh sb="31" eb="33">
      <t>トウガイ</t>
    </rPh>
    <rPh sb="33" eb="35">
      <t>ネンド</t>
    </rPh>
    <rPh sb="35" eb="37">
      <t>イガイ</t>
    </rPh>
    <rPh sb="38" eb="39">
      <t>オコナ</t>
    </rPh>
    <rPh sb="46" eb="48">
      <t>コンカイ</t>
    </rPh>
    <rPh sb="49" eb="51">
      <t>ホウコク</t>
    </rPh>
    <rPh sb="52" eb="54">
      <t>タイショウ</t>
    </rPh>
    <phoneticPr fontId="1"/>
  </si>
  <si>
    <r>
      <t>縦計や横計などの計算が合っている。
　</t>
    </r>
    <r>
      <rPr>
        <sz val="9"/>
        <color theme="1"/>
        <rFont val="ＭＳ Ｐゴシック"/>
        <family val="3"/>
        <charset val="128"/>
        <scheme val="minor"/>
      </rPr>
      <t>※全様式の縦計、横計を確認する。</t>
    </r>
    <rPh sb="0" eb="1">
      <t>タテ</t>
    </rPh>
    <rPh sb="1" eb="2">
      <t>ケイ</t>
    </rPh>
    <rPh sb="3" eb="4">
      <t>ヨコ</t>
    </rPh>
    <rPh sb="4" eb="5">
      <t>ケイ</t>
    </rPh>
    <rPh sb="8" eb="10">
      <t>ケイサン</t>
    </rPh>
    <rPh sb="11" eb="12">
      <t>ア</t>
    </rPh>
    <rPh sb="20" eb="21">
      <t>ゼン</t>
    </rPh>
    <rPh sb="21" eb="23">
      <t>ヨウシキ</t>
    </rPh>
    <rPh sb="24" eb="25">
      <t>タテ</t>
    </rPh>
    <rPh sb="25" eb="26">
      <t>ケイ</t>
    </rPh>
    <rPh sb="27" eb="28">
      <t>ヨコ</t>
    </rPh>
    <rPh sb="28" eb="29">
      <t>ケイ</t>
    </rPh>
    <rPh sb="30" eb="32">
      <t>カクニン</t>
    </rPh>
    <phoneticPr fontId="1"/>
  </si>
  <si>
    <t>様式第４号及び４-２号の金額と一致している。</t>
    <rPh sb="0" eb="2">
      <t>ヨウシキ</t>
    </rPh>
    <rPh sb="2" eb="3">
      <t>ダイ</t>
    </rPh>
    <rPh sb="4" eb="5">
      <t>ゴウ</t>
    </rPh>
    <rPh sb="5" eb="6">
      <t>オヨ</t>
    </rPh>
    <rPh sb="10" eb="11">
      <t>ゴウ</t>
    </rPh>
    <rPh sb="12" eb="14">
      <t>キンガク</t>
    </rPh>
    <rPh sb="15" eb="17">
      <t>イッチ</t>
    </rPh>
    <phoneticPr fontId="1"/>
  </si>
  <si>
    <t>指摘事項についての対応の状況や予定が記載されている。</t>
    <rPh sb="0" eb="2">
      <t>シテキ</t>
    </rPh>
    <rPh sb="2" eb="4">
      <t>ジコウ</t>
    </rPh>
    <rPh sb="9" eb="11">
      <t>タイオウ</t>
    </rPh>
    <rPh sb="12" eb="14">
      <t>ジョウキョウ</t>
    </rPh>
    <rPh sb="15" eb="17">
      <t>ヨテイ</t>
    </rPh>
    <rPh sb="18" eb="20">
      <t>キサイ</t>
    </rPh>
    <phoneticPr fontId="1"/>
  </si>
  <si>
    <r>
      <t>　・</t>
    </r>
    <r>
      <rPr>
        <u/>
        <sz val="10"/>
        <color theme="1"/>
        <rFont val="ＭＳ Ｐ明朝"/>
        <family val="1"/>
        <charset val="128"/>
      </rPr>
      <t>収入及び支出</t>
    </r>
    <r>
      <rPr>
        <sz val="10"/>
        <color theme="1"/>
        <rFont val="ＭＳ Ｐ明朝"/>
        <family val="1"/>
        <charset val="128"/>
      </rPr>
      <t>について、</t>
    </r>
    <r>
      <rPr>
        <u/>
        <sz val="10"/>
        <color theme="1"/>
        <rFont val="ＭＳ Ｐ明朝"/>
        <family val="1"/>
        <charset val="128"/>
      </rPr>
      <t>執行率が高い、または低い理由</t>
    </r>
    <rPh sb="2" eb="4">
      <t>シュウニュウ</t>
    </rPh>
    <rPh sb="4" eb="5">
      <t>オヨ</t>
    </rPh>
    <rPh sb="6" eb="8">
      <t>シシュツ</t>
    </rPh>
    <rPh sb="13" eb="15">
      <t>シッコウ</t>
    </rPh>
    <rPh sb="15" eb="16">
      <t>リツ</t>
    </rPh>
    <rPh sb="17" eb="18">
      <t>タカ</t>
    </rPh>
    <rPh sb="23" eb="24">
      <t>ヒク</t>
    </rPh>
    <rPh sb="25" eb="27">
      <t>リユウ</t>
    </rPh>
    <phoneticPr fontId="12"/>
  </si>
  <si>
    <r>
      <t>　・</t>
    </r>
    <r>
      <rPr>
        <u/>
        <sz val="10"/>
        <color theme="1"/>
        <rFont val="ＭＳ Ｐ明朝"/>
        <family val="1"/>
        <charset val="128"/>
      </rPr>
      <t>執行率が「高い」「低い」の目安</t>
    </r>
    <r>
      <rPr>
        <sz val="10"/>
        <color theme="1"/>
        <rFont val="ＭＳ Ｐ明朝"/>
        <family val="1"/>
        <charset val="128"/>
      </rPr>
      <t>は、およそ執行率５０％プラスマイナス２０％程度とします。</t>
    </r>
    <rPh sb="2" eb="4">
      <t>シッコウ</t>
    </rPh>
    <rPh sb="4" eb="5">
      <t>リツ</t>
    </rPh>
    <rPh sb="7" eb="8">
      <t>タカ</t>
    </rPh>
    <rPh sb="11" eb="12">
      <t>ヒク</t>
    </rPh>
    <rPh sb="15" eb="17">
      <t>メヤス</t>
    </rPh>
    <rPh sb="22" eb="24">
      <t>シッコウ</t>
    </rPh>
    <rPh sb="24" eb="25">
      <t>リツ</t>
    </rPh>
    <rPh sb="38" eb="40">
      <t>テイド</t>
    </rPh>
    <phoneticPr fontId="12"/>
  </si>
  <si>
    <r>
      <t>指定管理者所在地や代表者名は適正である。
　</t>
    </r>
    <r>
      <rPr>
        <sz val="9"/>
        <color theme="1"/>
        <rFont val="ＭＳ Ｐゴシック"/>
        <family val="3"/>
        <charset val="128"/>
        <scheme val="minor"/>
      </rPr>
      <t>※変更届がなければ協定書どおり。委任状が提出されていればこの限りではない。</t>
    </r>
    <rPh sb="0" eb="2">
      <t>シテイ</t>
    </rPh>
    <rPh sb="2" eb="4">
      <t>カンリ</t>
    </rPh>
    <rPh sb="4" eb="5">
      <t>シャ</t>
    </rPh>
    <rPh sb="5" eb="8">
      <t>ショザイチ</t>
    </rPh>
    <rPh sb="9" eb="11">
      <t>ダイヒョウ</t>
    </rPh>
    <rPh sb="12" eb="13">
      <t>メイ</t>
    </rPh>
    <rPh sb="14" eb="16">
      <t>テキセイ</t>
    </rPh>
    <rPh sb="23" eb="25">
      <t>ヘンコウ</t>
    </rPh>
    <rPh sb="25" eb="26">
      <t>トド</t>
    </rPh>
    <rPh sb="31" eb="34">
      <t>キョウテイショ</t>
    </rPh>
    <rPh sb="38" eb="41">
      <t>イニンジョウ</t>
    </rPh>
    <rPh sb="42" eb="44">
      <t>テイシュツ</t>
    </rPh>
    <rPh sb="52" eb="53">
      <t>カギ</t>
    </rPh>
    <phoneticPr fontId="1"/>
  </si>
  <si>
    <r>
      <t xml:space="preserve">宛名は適正である。　
</t>
    </r>
    <r>
      <rPr>
        <sz val="9"/>
        <color theme="1"/>
        <rFont val="ＭＳ Ｐゴシック"/>
        <family val="3"/>
        <charset val="128"/>
        <scheme val="minor"/>
      </rPr>
      <t>　北杜市長　上村英司　（様）　　／　　北杜市教育委員会　教育長　輿水清司　（様）</t>
    </r>
    <rPh sb="0" eb="2">
      <t>アテナ</t>
    </rPh>
    <rPh sb="3" eb="5">
      <t>テキセイ</t>
    </rPh>
    <rPh sb="12" eb="16">
      <t>ホクトシチョウ</t>
    </rPh>
    <rPh sb="17" eb="21">
      <t>カミムラエイジ</t>
    </rPh>
    <rPh sb="23" eb="24">
      <t>サマ</t>
    </rPh>
    <rPh sb="30" eb="33">
      <t>ホクトシ</t>
    </rPh>
    <rPh sb="33" eb="35">
      <t>キョウイク</t>
    </rPh>
    <rPh sb="35" eb="38">
      <t>イインカイ</t>
    </rPh>
    <rPh sb="39" eb="42">
      <t>キョウイクチョウ</t>
    </rPh>
    <rPh sb="43" eb="47">
      <t>コシミズセイジ</t>
    </rPh>
    <rPh sb="49" eb="50">
      <t>サマ</t>
    </rPh>
    <phoneticPr fontId="1"/>
  </si>
  <si>
    <t>金額（円）</t>
    <rPh sb="0" eb="2">
      <t>キンガク</t>
    </rPh>
    <rPh sb="3" eb="4">
      <t>エン</t>
    </rPh>
    <phoneticPr fontId="12"/>
  </si>
  <si>
    <t>科目</t>
    <rPh sb="0" eb="2">
      <t>カモク</t>
    </rPh>
    <phoneticPr fontId="1"/>
  </si>
  <si>
    <t>※参考資料は、作成、チェックして、報告書と一緒に市へ提出してください。</t>
    <rPh sb="1" eb="3">
      <t>サンコウ</t>
    </rPh>
    <rPh sb="3" eb="5">
      <t>シリョウ</t>
    </rPh>
    <rPh sb="7" eb="9">
      <t>サクセイ</t>
    </rPh>
    <rPh sb="17" eb="19">
      <t>ホウコク</t>
    </rPh>
    <rPh sb="19" eb="20">
      <t>ショ</t>
    </rPh>
    <rPh sb="21" eb="23">
      <t>イッショ</t>
    </rPh>
    <rPh sb="24" eb="25">
      <t>シ</t>
    </rPh>
    <rPh sb="26" eb="28">
      <t>テイシュツ</t>
    </rPh>
    <phoneticPr fontId="1"/>
  </si>
  <si>
    <t>施設名及び指定管理者名を入力してください。</t>
    <rPh sb="0" eb="3">
      <t>シセツメイ</t>
    </rPh>
    <rPh sb="3" eb="4">
      <t>オヨ</t>
    </rPh>
    <rPh sb="5" eb="9">
      <t>シテイカンリ</t>
    </rPh>
    <rPh sb="9" eb="10">
      <t>シャ</t>
    </rPh>
    <rPh sb="10" eb="11">
      <t>メイ</t>
    </rPh>
    <rPh sb="12" eb="14">
      <t>ニュウリョク</t>
    </rPh>
    <phoneticPr fontId="1"/>
  </si>
  <si>
    <t>以降の用紙に自動で転記されます。</t>
    <rPh sb="0" eb="2">
      <t>イコウ</t>
    </rPh>
    <rPh sb="3" eb="5">
      <t>ヨウシ</t>
    </rPh>
    <rPh sb="6" eb="8">
      <t>ジドウ</t>
    </rPh>
    <rPh sb="9" eb="11">
      <t>テンキ</t>
    </rPh>
    <phoneticPr fontId="1"/>
  </si>
  <si>
    <t xml:space="preserve">
「年度計画」欄は、業務計画書の「計画額」と一致している。
</t>
    <rPh sb="2" eb="4">
      <t>ネンド</t>
    </rPh>
    <rPh sb="4" eb="6">
      <t>ケイカク</t>
    </rPh>
    <rPh sb="7" eb="8">
      <t>ラン</t>
    </rPh>
    <rPh sb="10" eb="12">
      <t>ギョウム</t>
    </rPh>
    <rPh sb="12" eb="14">
      <t>ケイカク</t>
    </rPh>
    <rPh sb="14" eb="15">
      <t>ショ</t>
    </rPh>
    <rPh sb="17" eb="20">
      <t>ケイカクガク</t>
    </rPh>
    <rPh sb="22" eb="24">
      <t>イッチ</t>
    </rPh>
    <phoneticPr fontId="1"/>
  </si>
  <si>
    <t>令和５年度</t>
    <phoneticPr fontId="25"/>
  </si>
  <si>
    <t>令和６年度　定期報告書　チェックリスト①　（様式関係）</t>
    <rPh sb="3" eb="4">
      <t>ネン</t>
    </rPh>
    <rPh sb="4" eb="5">
      <t>ド</t>
    </rPh>
    <rPh sb="6" eb="8">
      <t>テイキ</t>
    </rPh>
    <rPh sb="8" eb="11">
      <t>ホウコクショ</t>
    </rPh>
    <rPh sb="22" eb="24">
      <t>ヨウシキ</t>
    </rPh>
    <rPh sb="24" eb="26">
      <t>カンケイ</t>
    </rPh>
    <phoneticPr fontId="1"/>
  </si>
  <si>
    <t>[令和６年度　定期報告　参考資料　01]</t>
    <rPh sb="7" eb="9">
      <t>テイキ</t>
    </rPh>
    <rPh sb="9" eb="11">
      <t>ホウコク</t>
    </rPh>
    <rPh sb="12" eb="14">
      <t>サンコウ</t>
    </rPh>
    <rPh sb="14" eb="16">
      <t>シリョウ</t>
    </rPh>
    <phoneticPr fontId="12"/>
  </si>
  <si>
    <t>令和６年度　定期報告書　チェックリスト②　（形式的事項）</t>
    <rPh sb="3" eb="4">
      <t>ネン</t>
    </rPh>
    <rPh sb="4" eb="5">
      <t>ド</t>
    </rPh>
    <rPh sb="6" eb="8">
      <t>テイキ</t>
    </rPh>
    <rPh sb="8" eb="11">
      <t>ホウコクショ</t>
    </rPh>
    <rPh sb="22" eb="25">
      <t>ケイシキテキ</t>
    </rPh>
    <rPh sb="25" eb="27">
      <t>ジコウ</t>
    </rPh>
    <phoneticPr fontId="1"/>
  </si>
  <si>
    <t>[令和６年度　定期報告　参考資料　02]</t>
    <rPh sb="4" eb="6">
      <t>ネンド</t>
    </rPh>
    <rPh sb="7" eb="9">
      <t>テイキ</t>
    </rPh>
    <rPh sb="9" eb="11">
      <t>ホウコク</t>
    </rPh>
    <rPh sb="12" eb="14">
      <t>サンコウ</t>
    </rPh>
    <rPh sb="14" eb="16">
      <t>シリョウ</t>
    </rPh>
    <phoneticPr fontId="12"/>
  </si>
  <si>
    <t>年度は「令和６年度」で統一されている。</t>
    <rPh sb="0" eb="2">
      <t>ネンド</t>
    </rPh>
    <rPh sb="7" eb="9">
      <t>ネンド</t>
    </rPh>
    <rPh sb="11" eb="13">
      <t>トウイツ</t>
    </rPh>
    <phoneticPr fontId="1"/>
  </si>
  <si>
    <t>令和６年度業務計画書の内容が、計画欄に適切に転記されている。</t>
    <rPh sb="3" eb="4">
      <t>トシ</t>
    </rPh>
    <rPh sb="4" eb="5">
      <t>ド</t>
    </rPh>
    <rPh sb="5" eb="7">
      <t>ギョウム</t>
    </rPh>
    <rPh sb="7" eb="9">
      <t>ケイカク</t>
    </rPh>
    <rPh sb="9" eb="10">
      <t>ショ</t>
    </rPh>
    <rPh sb="11" eb="13">
      <t>ナイヨウ</t>
    </rPh>
    <rPh sb="15" eb="17">
      <t>ケイカク</t>
    </rPh>
    <rPh sb="17" eb="18">
      <t>ラン</t>
    </rPh>
    <rPh sb="19" eb="21">
      <t>テキセツ</t>
    </rPh>
    <rPh sb="22" eb="24">
      <t>テンキ</t>
    </rPh>
    <phoneticPr fontId="1"/>
  </si>
  <si>
    <t>[令和６年度　定期報告　参考資料　03]</t>
    <rPh sb="4" eb="6">
      <t>ネンド</t>
    </rPh>
    <rPh sb="7" eb="9">
      <t>テイキ</t>
    </rPh>
    <rPh sb="9" eb="11">
      <t>ホウコク</t>
    </rPh>
    <rPh sb="12" eb="14">
      <t>サンコウ</t>
    </rPh>
    <rPh sb="14" eb="16">
      <t>シリョウ</t>
    </rPh>
    <phoneticPr fontId="12"/>
  </si>
  <si>
    <t>[令和６年度　定期報告　参考資料　04]</t>
    <rPh sb="4" eb="6">
      <t>ネンド</t>
    </rPh>
    <rPh sb="7" eb="9">
      <t>テイキ</t>
    </rPh>
    <rPh sb="9" eb="11">
      <t>ホウコク</t>
    </rPh>
    <rPh sb="12" eb="14">
      <t>サンコウ</t>
    </rPh>
    <rPh sb="14" eb="16">
      <t>シリョウ</t>
    </rPh>
    <phoneticPr fontId="12"/>
  </si>
  <si>
    <t>[令和６年度　定期報告　参考資料　05]</t>
    <rPh sb="1" eb="2">
      <t>レイ</t>
    </rPh>
    <rPh sb="2" eb="3">
      <t>ワ</t>
    </rPh>
    <rPh sb="4" eb="6">
      <t>ネンド</t>
    </rPh>
    <rPh sb="7" eb="9">
      <t>テイキ</t>
    </rPh>
    <rPh sb="9" eb="11">
      <t>ホウコク</t>
    </rPh>
    <rPh sb="12" eb="14">
      <t>サンコウ</t>
    </rPh>
    <rPh sb="14" eb="16">
      <t>シリョウ</t>
    </rPh>
    <phoneticPr fontId="12"/>
  </si>
  <si>
    <t>[令和６年度　定期報告　参考資料　06]</t>
    <phoneticPr fontId="12"/>
  </si>
  <si>
    <t>[令和６年度　定期報告　参考資料　07]</t>
    <rPh sb="4" eb="6">
      <t>ネンド</t>
    </rPh>
    <rPh sb="7" eb="9">
      <t>テイキ</t>
    </rPh>
    <rPh sb="9" eb="11">
      <t>ホウコク</t>
    </rPh>
    <rPh sb="12" eb="14">
      <t>サンコウ</t>
    </rPh>
    <rPh sb="14" eb="16">
      <t>シリョウ</t>
    </rPh>
    <phoneticPr fontId="1"/>
  </si>
  <si>
    <t>令和５年度　収支報告書（定期報告）</t>
    <rPh sb="0" eb="2">
      <t>レイワ</t>
    </rPh>
    <rPh sb="3" eb="5">
      <t>ネンド</t>
    </rPh>
    <rPh sb="6" eb="8">
      <t>シュウシ</t>
    </rPh>
    <rPh sb="8" eb="10">
      <t>ホウコク</t>
    </rPh>
    <rPh sb="10" eb="11">
      <t>ショ</t>
    </rPh>
    <rPh sb="12" eb="14">
      <t>テイキ</t>
    </rPh>
    <rPh sb="14" eb="16">
      <t>ホウコク</t>
    </rPh>
    <phoneticPr fontId="1"/>
  </si>
  <si>
    <t>令和６年度　収支報告書（定期報告）</t>
    <rPh sb="3" eb="5">
      <t>ネンド</t>
    </rPh>
    <rPh sb="6" eb="8">
      <t>シュウシ</t>
    </rPh>
    <rPh sb="8" eb="10">
      <t>ホウコク</t>
    </rPh>
    <rPh sb="10" eb="11">
      <t>ショ</t>
    </rPh>
    <rPh sb="12" eb="14">
      <t>テイキ</t>
    </rPh>
    <rPh sb="14" eb="16">
      <t>ホウコク</t>
    </rPh>
    <phoneticPr fontId="1"/>
  </si>
  <si>
    <t>増減比較表（令和６年度－令和５年度）</t>
    <rPh sb="0" eb="2">
      <t>ゾウゲン</t>
    </rPh>
    <rPh sb="2" eb="4">
      <t>ヒカク</t>
    </rPh>
    <rPh sb="4" eb="5">
      <t>ヒョウ</t>
    </rPh>
    <rPh sb="9" eb="11">
      <t>ネンド</t>
    </rPh>
    <rPh sb="12" eb="14">
      <t>レイワ</t>
    </rPh>
    <rPh sb="15" eb="17">
      <t>ネンド</t>
    </rPh>
    <phoneticPr fontId="1"/>
  </si>
  <si>
    <t>[令和６年度　定期報告　参考資料　08]</t>
    <rPh sb="4" eb="6">
      <t>ネンド</t>
    </rPh>
    <rPh sb="7" eb="9">
      <t>テイキ</t>
    </rPh>
    <rPh sb="9" eb="11">
      <t>ホウコク</t>
    </rPh>
    <rPh sb="12" eb="14">
      <t>サンコウ</t>
    </rPh>
    <rPh sb="14" eb="16">
      <t>シリョウ</t>
    </rPh>
    <phoneticPr fontId="1"/>
  </si>
  <si>
    <t>　　※令和５年度定期報告書の数字を入力してください。</t>
    <rPh sb="7" eb="8">
      <t>ド</t>
    </rPh>
    <rPh sb="8" eb="10">
      <t>テイキ</t>
    </rPh>
    <phoneticPr fontId="1"/>
  </si>
  <si>
    <t>１．令和５年度　定期報告書（収支報告書）　</t>
    <rPh sb="6" eb="7">
      <t>ド</t>
    </rPh>
    <rPh sb="7" eb="9">
      <t>ヘイネンド</t>
    </rPh>
    <rPh sb="8" eb="10">
      <t>テイキ</t>
    </rPh>
    <rPh sb="10" eb="12">
      <t>ホウコク</t>
    </rPh>
    <rPh sb="12" eb="13">
      <t>ショ</t>
    </rPh>
    <rPh sb="14" eb="16">
      <t>シュウシ</t>
    </rPh>
    <rPh sb="16" eb="18">
      <t>ホウコク</t>
    </rPh>
    <rPh sb="18" eb="19">
      <t>ショ</t>
    </rPh>
    <phoneticPr fontId="1"/>
  </si>
  <si>
    <t>２．令和６年度　定期報告書（収支報告書）</t>
    <rPh sb="8" eb="10">
      <t>テイキ</t>
    </rPh>
    <rPh sb="10" eb="12">
      <t>ホウコク</t>
    </rPh>
    <rPh sb="12" eb="13">
      <t>ショ</t>
    </rPh>
    <rPh sb="14" eb="16">
      <t>シュウシ</t>
    </rPh>
    <rPh sb="16" eb="18">
      <t>ホウコク</t>
    </rPh>
    <rPh sb="18" eb="19">
      <t>ショ</t>
    </rPh>
    <phoneticPr fontId="1"/>
  </si>
  <si>
    <t>　　※令和６年度定期報告書の数字を入力してください。</t>
    <phoneticPr fontId="1"/>
  </si>
  <si>
    <t>３．増減比較表（令和６年度－令和５年度）</t>
    <rPh sb="2" eb="4">
      <t>ゾウゲン</t>
    </rPh>
    <rPh sb="4" eb="6">
      <t>ヒカク</t>
    </rPh>
    <rPh sb="6" eb="7">
      <t>ヒョウ</t>
    </rPh>
    <phoneticPr fontId="1"/>
  </si>
  <si>
    <t>令和６年度</t>
    <phoneticPr fontId="25"/>
  </si>
  <si>
    <t>令和６年度</t>
    <rPh sb="3" eb="5">
      <t>ネンド</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</si>
</sst>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 &quot;#,##0"/>
    <numFmt numFmtId="177" formatCode="#,##0_ ;&quot;△&quot;#,##0_ ;"/>
    <numFmt numFmtId="178" formatCode="General;;"/>
    <numFmt numFmtId="179" formatCode="#,##0_ ;&quot;△&quot;#,##0_ ;0_ "/>
  </numFmts>
  <fonts count="57"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1"/>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11"/>
      <color theme="1"/>
      <name val="ＭＳ Ｐゴシック"/>
      <family val="3"/>
      <charset val="128"/>
      <scheme val="minor"/>
    </font>
    <font>
      <b/>
      <sz val="16"/>
      <color theme="1"/>
      <name val="ＭＳ Ｐゴシック"/>
      <family val="3"/>
      <charset val="128"/>
      <scheme val="minor"/>
    </font>
    <font>
      <i/>
      <sz val="11"/>
      <color theme="1"/>
      <name val="ＭＳ Ｐゴシック"/>
      <family val="3"/>
      <charset val="128"/>
      <scheme val="minor"/>
    </font>
    <font>
      <sz val="11"/>
      <color theme="1"/>
      <name val="ＭＳ Ｐゴシック"/>
      <family val="2"/>
      <scheme val="minor"/>
    </font>
    <font>
      <sz val="9"/>
      <color theme="1"/>
      <name val="ＭＳ Ｐゴシック"/>
      <family val="2"/>
      <scheme val="minor"/>
    </font>
    <font>
      <sz val="9"/>
      <color theme="1"/>
      <name val="ＭＳ Ｐ明朝"/>
      <family val="1"/>
      <charset val="128"/>
    </font>
    <font>
      <sz val="6"/>
      <name val="ＭＳ Ｐゴシック"/>
      <family val="3"/>
      <charset val="128"/>
      <scheme val="minor"/>
    </font>
    <font>
      <sz val="11"/>
      <color theme="1"/>
      <name val="ＭＳ Ｐ明朝"/>
      <family val="1"/>
      <charset val="128"/>
    </font>
    <font>
      <sz val="18"/>
      <color theme="1"/>
      <name val="ＭＳ Ｐゴシック"/>
      <family val="3"/>
      <charset val="128"/>
    </font>
    <font>
      <sz val="18"/>
      <color theme="1"/>
      <name val="ＭＳ Ｐゴシック"/>
      <family val="3"/>
      <charset val="128"/>
      <scheme val="minor"/>
    </font>
    <font>
      <sz val="14"/>
      <color theme="1"/>
      <name val="ＭＳ Ｐゴシック"/>
      <family val="3"/>
      <charset val="128"/>
      <scheme val="minor"/>
    </font>
    <font>
      <sz val="10"/>
      <color theme="1"/>
      <name val="ＭＳ Ｐゴシック"/>
      <family val="2"/>
      <scheme val="minor"/>
    </font>
    <font>
      <u/>
      <sz val="9"/>
      <color theme="1"/>
      <name val="ＭＳ Ｐ明朝"/>
      <family val="1"/>
      <charset val="128"/>
    </font>
    <font>
      <sz val="11"/>
      <color theme="1"/>
      <name val="ＭＳ Ｐゴシック"/>
      <family val="2"/>
      <charset val="128"/>
      <scheme val="minor"/>
    </font>
    <font>
      <sz val="11"/>
      <color indexed="8"/>
      <name val="ＭＳ 明朝"/>
      <family val="1"/>
      <charset val="128"/>
    </font>
    <font>
      <sz val="11"/>
      <color indexed="8"/>
      <name val="ＭＳ Ｐゴシック"/>
      <family val="3"/>
      <charset val="128"/>
    </font>
    <font>
      <sz val="11"/>
      <color theme="1"/>
      <name val="ＭＳ Ｐゴシック"/>
      <family val="3"/>
      <charset val="128"/>
    </font>
    <font>
      <b/>
      <sz val="14"/>
      <color indexed="8"/>
      <name val="ＭＳ Ｐゴシック"/>
      <family val="3"/>
      <charset val="128"/>
    </font>
    <font>
      <sz val="10"/>
      <color indexed="8"/>
      <name val="ＭＳ Ｐゴシック"/>
      <family val="3"/>
      <charset val="128"/>
    </font>
    <font>
      <sz val="6"/>
      <name val="ＭＳ Ｐゴシック"/>
      <family val="3"/>
      <charset val="128"/>
    </font>
    <font>
      <sz val="14"/>
      <color indexed="8"/>
      <name val="ＭＳ Ｐゴシック"/>
      <family val="3"/>
      <charset val="128"/>
    </font>
    <font>
      <b/>
      <sz val="10"/>
      <color indexed="8"/>
      <name val="ＭＳ Ｐゴシック"/>
      <family val="3"/>
      <charset val="128"/>
    </font>
    <font>
      <sz val="9"/>
      <color indexed="8"/>
      <name val="ＭＳ Ｐゴシック"/>
      <family val="3"/>
      <charset val="128"/>
    </font>
    <font>
      <sz val="9"/>
      <color theme="1"/>
      <name val="ＭＳ Ｐゴシック"/>
      <family val="3"/>
      <charset val="128"/>
    </font>
    <font>
      <sz val="11"/>
      <color indexed="8"/>
      <name val="ＭＳ Ｐゴシック"/>
      <family val="3"/>
      <charset val="128"/>
      <scheme val="major"/>
    </font>
    <font>
      <sz val="16"/>
      <color indexed="8"/>
      <name val="ＭＳ Ｐゴシック"/>
      <family val="3"/>
      <charset val="128"/>
      <scheme val="minor"/>
    </font>
    <font>
      <sz val="10"/>
      <color indexed="8"/>
      <name val="ＭＳ Ｐゴシック"/>
      <family val="3"/>
      <charset val="128"/>
      <scheme val="minor"/>
    </font>
    <font>
      <sz val="10"/>
      <color indexed="8"/>
      <name val="ＭＳ 明朝"/>
      <family val="1"/>
      <charset val="128"/>
    </font>
    <font>
      <sz val="24"/>
      <color indexed="8"/>
      <name val="ＭＳ 明朝"/>
      <family val="1"/>
      <charset val="128"/>
    </font>
    <font>
      <sz val="14"/>
      <color indexed="8"/>
      <name val="ＭＳ 明朝"/>
      <family val="1"/>
      <charset val="128"/>
    </font>
    <font>
      <b/>
      <sz val="11"/>
      <color indexed="8"/>
      <name val="ＭＳ Ｐゴシック"/>
      <family val="3"/>
      <charset val="128"/>
      <scheme val="minor"/>
    </font>
    <font>
      <b/>
      <sz val="9"/>
      <color indexed="8"/>
      <name val="ＭＳ 明朝"/>
      <family val="1"/>
      <charset val="128"/>
    </font>
    <font>
      <sz val="12"/>
      <color indexed="8"/>
      <name val="ＭＳ 明朝"/>
      <family val="1"/>
      <charset val="128"/>
    </font>
    <font>
      <sz val="11"/>
      <color indexed="8"/>
      <name val="ＭＳ Ｐゴシック"/>
      <family val="3"/>
      <charset val="128"/>
      <scheme val="minor"/>
    </font>
    <font>
      <sz val="24"/>
      <color indexed="8"/>
      <name val="ＭＳ Ｐゴシック"/>
      <family val="3"/>
      <charset val="128"/>
      <scheme val="minor"/>
    </font>
    <font>
      <sz val="18"/>
      <color indexed="8"/>
      <name val="ＭＳ 明朝"/>
      <family val="1"/>
      <charset val="128"/>
    </font>
    <font>
      <b/>
      <sz val="14"/>
      <color indexed="8"/>
      <name val="ＭＳ 明朝"/>
      <family val="1"/>
      <charset val="128"/>
    </font>
    <font>
      <sz val="10"/>
      <color theme="1"/>
      <name val="ＭＳ Ｐゴシック"/>
      <family val="2"/>
      <charset val="128"/>
      <scheme val="minor"/>
    </font>
    <font>
      <sz val="18"/>
      <color theme="1"/>
      <name val="ＭＳ Ｐゴシック"/>
      <family val="2"/>
      <charset val="128"/>
      <scheme val="minor"/>
    </font>
    <font>
      <sz val="16"/>
      <color theme="1"/>
      <name val="ＭＳ Ｐゴシック"/>
      <family val="2"/>
      <charset val="128"/>
      <scheme val="minor"/>
    </font>
    <font>
      <sz val="10"/>
      <color rgb="FFFF0000"/>
      <name val="ＭＳ Ｐゴシック"/>
      <family val="3"/>
      <charset val="128"/>
      <scheme val="minor"/>
    </font>
    <font>
      <sz val="10"/>
      <color theme="1"/>
      <name val="ＭＳ Ｐゴシック"/>
      <family val="3"/>
      <charset val="128"/>
      <scheme val="minor"/>
    </font>
    <font>
      <sz val="16"/>
      <color theme="1"/>
      <name val="ＭＳ Ｐゴシック"/>
      <family val="3"/>
      <charset val="128"/>
      <scheme val="minor"/>
    </font>
    <font>
      <sz val="10"/>
      <color indexed="8"/>
      <name val="ＭＳ Ｐゴシック"/>
      <family val="3"/>
      <charset val="128"/>
      <scheme val="major"/>
    </font>
    <font>
      <sz val="18"/>
      <color indexed="8"/>
      <name val="ＭＳ Ｐゴシック"/>
      <family val="3"/>
      <charset val="128"/>
    </font>
    <font>
      <sz val="10"/>
      <color theme="1"/>
      <name val="ＭＳ Ｐゴシック"/>
      <family val="3"/>
      <charset val="128"/>
      <scheme val="major"/>
    </font>
    <font>
      <i/>
      <sz val="9"/>
      <color theme="1"/>
      <name val="ＭＳ Ｐゴシック"/>
      <family val="3"/>
      <charset val="128"/>
      <scheme val="minor"/>
    </font>
    <font>
      <sz val="8"/>
      <color theme="1"/>
      <name val="ＭＳ Ｐゴシック"/>
      <family val="3"/>
      <charset val="128"/>
      <scheme val="minor"/>
    </font>
    <font>
      <sz val="10"/>
      <color theme="1"/>
      <name val="ＭＳ Ｐ明朝"/>
      <family val="1"/>
      <charset val="128"/>
    </font>
    <font>
      <u/>
      <sz val="10"/>
      <color theme="1"/>
      <name val="ＭＳ Ｐ明朝"/>
      <family val="1"/>
      <charset val="128"/>
    </font>
    <font>
      <sz val="11"/>
      <color theme="1"/>
      <name val="ＭＳ Ｐゴシック"/>
      <family val="3"/>
      <charset val="128"/>
      <scheme val="major"/>
    </font>
  </fonts>
  <fills count="8">
    <fill>
      <patternFill patternType="none"/>
    </fill>
    <fill>
      <patternFill patternType="gray125"/>
    </fill>
    <fill>
      <patternFill patternType="solid">
        <fgColor theme="0" tint="-4.9989318521683403E-2"/>
        <bgColor indexed="64"/>
      </patternFill>
    </fill>
    <fill>
      <patternFill patternType="solid">
        <fgColor theme="6" tint="0.59999389629810485"/>
        <bgColor indexed="64"/>
      </patternFill>
    </fill>
    <fill>
      <patternFill patternType="solid">
        <fgColor indexed="43"/>
        <bgColor indexed="64"/>
      </patternFill>
    </fill>
    <fill>
      <patternFill patternType="solid">
        <fgColor theme="0" tint="-0.499984740745262"/>
        <bgColor indexed="64"/>
      </patternFill>
    </fill>
    <fill>
      <patternFill patternType="solid">
        <fgColor indexed="23"/>
        <bgColor indexed="64"/>
      </patternFill>
    </fill>
    <fill>
      <patternFill patternType="solid">
        <fgColor theme="8"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top/>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left style="hair">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7">
    <xf numFmtId="0" fontId="0" fillId="0" borderId="0">
      <alignment vertical="center"/>
    </xf>
    <xf numFmtId="0" fontId="3" fillId="0" borderId="0">
      <alignment vertical="center"/>
    </xf>
    <xf numFmtId="0" fontId="9" fillId="0" borderId="0"/>
    <xf numFmtId="38" fontId="9" fillId="0" borderId="0" applyFont="0" applyFill="0" applyBorder="0" applyAlignment="0" applyProtection="0">
      <alignment vertical="center"/>
    </xf>
    <xf numFmtId="9" fontId="9" fillId="0" borderId="0" applyFont="0" applyFill="0" applyBorder="0" applyAlignment="0" applyProtection="0">
      <alignment vertical="center"/>
    </xf>
    <xf numFmtId="38" fontId="19" fillId="0" borderId="0" applyFont="0" applyFill="0" applyBorder="0" applyAlignment="0" applyProtection="0">
      <alignment vertical="center"/>
    </xf>
    <xf numFmtId="9" fontId="19" fillId="0" borderId="0" applyFont="0" applyFill="0" applyBorder="0" applyAlignment="0" applyProtection="0">
      <alignment vertical="center"/>
    </xf>
  </cellStyleXfs>
  <cellXfs count="310">
    <xf numFmtId="0" fontId="0" fillId="0" borderId="0" xfId="0">
      <alignment vertical="center"/>
    </xf>
    <xf numFmtId="0" fontId="2" fillId="0" borderId="0" xfId="0" applyFont="1">
      <alignment vertical="center"/>
    </xf>
    <xf numFmtId="0" fontId="0" fillId="0" borderId="0" xfId="0" applyBorder="1">
      <alignment vertical="center"/>
    </xf>
    <xf numFmtId="0" fontId="0" fillId="0" borderId="4" xfId="0" applyBorder="1" applyAlignment="1">
      <alignment horizontal="center" vertical="center"/>
    </xf>
    <xf numFmtId="0" fontId="3" fillId="0" borderId="0" xfId="0" applyFont="1">
      <alignment vertical="center"/>
    </xf>
    <xf numFmtId="0" fontId="6" fillId="0" borderId="8" xfId="0" applyFont="1" applyBorder="1" applyAlignment="1">
      <alignment vertical="center"/>
    </xf>
    <xf numFmtId="0" fontId="2" fillId="0" borderId="0" xfId="0" applyFont="1" applyBorder="1">
      <alignment vertic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vertical="center"/>
    </xf>
    <xf numFmtId="0" fontId="6" fillId="0" borderId="0" xfId="0" applyFont="1" applyBorder="1" applyAlignment="1">
      <alignment vertical="center"/>
    </xf>
    <xf numFmtId="0" fontId="6" fillId="0" borderId="7" xfId="0" applyFont="1" applyBorder="1" applyAlignment="1">
      <alignment vertical="center"/>
    </xf>
    <xf numFmtId="0" fontId="6" fillId="0" borderId="5" xfId="0" applyFont="1" applyBorder="1" applyAlignment="1">
      <alignment vertical="center"/>
    </xf>
    <xf numFmtId="0" fontId="2" fillId="0" borderId="0" xfId="0" applyFont="1" applyAlignment="1">
      <alignment horizontal="center" vertical="center"/>
    </xf>
    <xf numFmtId="0" fontId="0" fillId="0" borderId="3" xfId="0" applyBorder="1" applyAlignment="1">
      <alignment horizontal="center" vertical="center"/>
    </xf>
    <xf numFmtId="0" fontId="4"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xf>
    <xf numFmtId="0" fontId="0" fillId="2" borderId="1" xfId="0" applyFill="1" applyBorder="1" applyAlignment="1">
      <alignment horizontal="center" vertical="center"/>
    </xf>
    <xf numFmtId="0" fontId="0" fillId="0" borderId="0" xfId="0" applyAlignment="1">
      <alignment vertical="center" wrapText="1"/>
    </xf>
    <xf numFmtId="0" fontId="0" fillId="0" borderId="3" xfId="0" applyBorder="1" applyAlignment="1">
      <alignment horizontal="center" vertical="center"/>
    </xf>
    <xf numFmtId="0" fontId="6" fillId="0" borderId="0" xfId="0" applyFont="1" applyBorder="1" applyAlignment="1"/>
    <xf numFmtId="0" fontId="8" fillId="0" borderId="0" xfId="0" applyFont="1">
      <alignment vertical="center"/>
    </xf>
    <xf numFmtId="0" fontId="2" fillId="0" borderId="0" xfId="0" applyFont="1" applyAlignment="1">
      <alignment horizontal="center" vertical="center"/>
    </xf>
    <xf numFmtId="0" fontId="9" fillId="0" borderId="0" xfId="2"/>
    <xf numFmtId="0" fontId="9" fillId="0" borderId="0" xfId="2" applyAlignment="1">
      <alignment vertical="center"/>
    </xf>
    <xf numFmtId="0" fontId="10" fillId="0" borderId="0" xfId="2" applyFont="1" applyAlignment="1">
      <alignment vertical="center"/>
    </xf>
    <xf numFmtId="0" fontId="11" fillId="0" borderId="0" xfId="2" applyFont="1" applyAlignment="1">
      <alignment vertical="center"/>
    </xf>
    <xf numFmtId="0" fontId="13" fillId="0" borderId="0" xfId="2" applyFont="1"/>
    <xf numFmtId="0" fontId="13" fillId="0" borderId="0" xfId="2" applyFont="1" applyAlignment="1">
      <alignment vertical="center"/>
    </xf>
    <xf numFmtId="0" fontId="11" fillId="0" borderId="1" xfId="2" applyFont="1" applyBorder="1" applyAlignment="1">
      <alignment vertical="center" wrapText="1"/>
    </xf>
    <xf numFmtId="176" fontId="11" fillId="0" borderId="1" xfId="3" applyNumberFormat="1" applyFont="1" applyBorder="1" applyAlignment="1">
      <alignment vertical="center" wrapText="1"/>
    </xf>
    <xf numFmtId="0" fontId="11" fillId="0" borderId="10" xfId="2" applyFont="1" applyBorder="1" applyAlignment="1">
      <alignment horizontal="center" vertical="center" wrapText="1"/>
    </xf>
    <xf numFmtId="0" fontId="15" fillId="0" borderId="0" xfId="2" applyFont="1" applyAlignment="1">
      <alignment vertical="center"/>
    </xf>
    <xf numFmtId="0" fontId="17" fillId="0" borderId="0" xfId="2" applyFont="1" applyAlignment="1">
      <alignment horizontal="right" vertical="center"/>
    </xf>
    <xf numFmtId="10" fontId="11" fillId="0" borderId="1" xfId="4" applyNumberFormat="1" applyFont="1" applyBorder="1" applyAlignment="1">
      <alignment vertical="center" wrapText="1"/>
    </xf>
    <xf numFmtId="0" fontId="11" fillId="3" borderId="1" xfId="2" applyFont="1" applyFill="1" applyBorder="1" applyAlignment="1">
      <alignment horizontal="center" vertical="center"/>
    </xf>
    <xf numFmtId="0" fontId="11" fillId="3" borderId="10" xfId="2" applyFont="1" applyFill="1" applyBorder="1" applyAlignment="1">
      <alignment horizontal="center" vertical="center"/>
    </xf>
    <xf numFmtId="0" fontId="0" fillId="0" borderId="1" xfId="0" applyBorder="1" applyAlignment="1">
      <alignment horizontal="center" vertical="center"/>
    </xf>
    <xf numFmtId="0" fontId="4" fillId="3" borderId="1"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3" xfId="0" applyFont="1" applyFill="1" applyBorder="1" applyAlignment="1">
      <alignment horizontal="center" vertical="center"/>
    </xf>
    <xf numFmtId="0" fontId="0" fillId="3" borderId="10" xfId="0" applyFill="1" applyBorder="1" applyAlignment="1">
      <alignment horizontal="center" vertical="center"/>
    </xf>
    <xf numFmtId="0" fontId="0" fillId="3" borderId="1" xfId="0" applyFill="1" applyBorder="1" applyAlignment="1">
      <alignment horizontal="center" vertical="center"/>
    </xf>
    <xf numFmtId="0" fontId="0" fillId="3" borderId="1" xfId="0" applyFill="1" applyBorder="1" applyAlignment="1">
      <alignment horizontal="center" vertical="center"/>
    </xf>
    <xf numFmtId="0" fontId="20" fillId="0" borderId="0" xfId="1" applyFont="1" applyAlignment="1" applyProtection="1">
      <alignment horizontal="center" vertical="center"/>
    </xf>
    <xf numFmtId="0" fontId="20" fillId="0" borderId="0" xfId="1" applyFont="1" applyProtection="1">
      <alignment vertical="center"/>
    </xf>
    <xf numFmtId="177" fontId="20" fillId="0" borderId="0" xfId="1" applyNumberFormat="1" applyFont="1" applyProtection="1">
      <alignment vertical="center"/>
    </xf>
    <xf numFmtId="0" fontId="0" fillId="0" borderId="0" xfId="0" applyAlignment="1">
      <alignment horizontal="right" vertical="center"/>
    </xf>
    <xf numFmtId="0" fontId="21" fillId="0" borderId="0" xfId="1" applyFont="1" applyProtection="1">
      <alignment vertical="center"/>
    </xf>
    <xf numFmtId="0" fontId="22" fillId="0" borderId="0" xfId="0" applyFont="1">
      <alignment vertical="center"/>
    </xf>
    <xf numFmtId="0" fontId="23" fillId="0" borderId="0" xfId="1" applyFont="1" applyBorder="1" applyAlignment="1" applyProtection="1">
      <alignment horizontal="center" vertical="center"/>
    </xf>
    <xf numFmtId="0" fontId="21" fillId="0" borderId="0" xfId="1" applyFont="1" applyFill="1" applyBorder="1" applyAlignment="1" applyProtection="1">
      <alignment horizontal="distributed" vertical="center" justifyLastLine="1"/>
    </xf>
    <xf numFmtId="0" fontId="26" fillId="0" borderId="0" xfId="1" applyFont="1" applyFill="1" applyBorder="1" applyAlignment="1" applyProtection="1">
      <alignment horizontal="center" vertical="center"/>
    </xf>
    <xf numFmtId="0" fontId="21" fillId="0" borderId="0" xfId="1" applyFont="1" applyFill="1" applyBorder="1" applyAlignment="1" applyProtection="1">
      <alignment vertical="center" justifyLastLine="1"/>
    </xf>
    <xf numFmtId="0" fontId="27" fillId="3" borderId="1" xfId="1" applyFont="1" applyFill="1" applyBorder="1" applyAlignment="1" applyProtection="1">
      <alignment horizontal="center" vertical="center"/>
    </xf>
    <xf numFmtId="0" fontId="24" fillId="3" borderId="1" xfId="1" applyFont="1" applyFill="1" applyBorder="1" applyAlignment="1" applyProtection="1">
      <alignment horizontal="distributed" vertical="center" justifyLastLine="1"/>
    </xf>
    <xf numFmtId="38" fontId="22" fillId="0" borderId="1" xfId="5" applyFont="1" applyBorder="1" applyAlignment="1" applyProtection="1">
      <alignment vertical="center"/>
    </xf>
    <xf numFmtId="38" fontId="22" fillId="0" borderId="1" xfId="5" applyFont="1" applyFill="1" applyBorder="1" applyAlignment="1" applyProtection="1">
      <alignment vertical="center"/>
    </xf>
    <xf numFmtId="0" fontId="24" fillId="4" borderId="1" xfId="1" applyFont="1" applyFill="1" applyBorder="1" applyAlignment="1" applyProtection="1">
      <alignment horizontal="distributed" vertical="center" justifyLastLine="1"/>
    </xf>
    <xf numFmtId="0" fontId="28" fillId="0" borderId="1" xfId="1" applyFont="1" applyFill="1" applyBorder="1" applyAlignment="1" applyProtection="1">
      <alignment vertical="center" wrapText="1"/>
    </xf>
    <xf numFmtId="177" fontId="29" fillId="0" borderId="1" xfId="1" applyNumberFormat="1" applyFont="1" applyFill="1" applyBorder="1" applyAlignment="1" applyProtection="1">
      <alignment vertical="center" wrapText="1"/>
    </xf>
    <xf numFmtId="0" fontId="24" fillId="3" borderId="1" xfId="1" applyFont="1" applyFill="1" applyBorder="1" applyAlignment="1" applyProtection="1">
      <alignment horizontal="center" vertical="center"/>
    </xf>
    <xf numFmtId="0" fontId="24" fillId="3" borderId="1" xfId="1" applyFont="1" applyFill="1" applyBorder="1" applyAlignment="1" applyProtection="1">
      <alignment horizontal="distributed" vertical="center" wrapText="1" justifyLastLine="1"/>
    </xf>
    <xf numFmtId="0" fontId="30" fillId="0" borderId="0" xfId="1" applyFont="1" applyAlignment="1" applyProtection="1">
      <alignment horizontal="right" vertical="center"/>
    </xf>
    <xf numFmtId="0" fontId="31" fillId="0" borderId="0" xfId="1" applyFont="1" applyProtection="1">
      <alignment vertical="center"/>
    </xf>
    <xf numFmtId="0" fontId="32" fillId="0" borderId="0" xfId="1" applyFont="1" applyProtection="1">
      <alignment vertical="center"/>
    </xf>
    <xf numFmtId="0" fontId="33" fillId="0" borderId="0" xfId="1" applyFont="1" applyProtection="1">
      <alignment vertical="center"/>
    </xf>
    <xf numFmtId="0" fontId="34" fillId="0" borderId="0" xfId="1" applyFont="1" applyProtection="1">
      <alignment vertical="center"/>
    </xf>
    <xf numFmtId="0" fontId="20" fillId="0" borderId="7" xfId="1" applyFont="1" applyFill="1" applyBorder="1" applyAlignment="1" applyProtection="1">
      <alignment horizontal="distributed" vertical="center" justifyLastLine="1"/>
    </xf>
    <xf numFmtId="0" fontId="20" fillId="0" borderId="0" xfId="1" applyFont="1" applyFill="1" applyBorder="1" applyAlignment="1" applyProtection="1">
      <alignment horizontal="distributed" vertical="center" justifyLastLine="1"/>
    </xf>
    <xf numFmtId="0" fontId="35" fillId="0" borderId="0" xfId="1" applyFont="1" applyFill="1" applyBorder="1" applyAlignment="1" applyProtection="1">
      <alignment horizontal="center" vertical="center"/>
    </xf>
    <xf numFmtId="0" fontId="33" fillId="0" borderId="0" xfId="1" applyFont="1" applyBorder="1" applyAlignment="1" applyProtection="1">
      <alignment horizontal="right" vertical="center"/>
    </xf>
    <xf numFmtId="0" fontId="36" fillId="0" borderId="0" xfId="1" applyFont="1" applyProtection="1">
      <alignment vertical="center"/>
    </xf>
    <xf numFmtId="0" fontId="37" fillId="0" borderId="0" xfId="1" applyFont="1" applyFill="1" applyBorder="1" applyAlignment="1" applyProtection="1">
      <alignment vertical="center"/>
    </xf>
    <xf numFmtId="0" fontId="38" fillId="0" borderId="0" xfId="1" applyFont="1" applyFill="1" applyBorder="1" applyAlignment="1" applyProtection="1">
      <alignment vertical="center" justifyLastLine="1"/>
    </xf>
    <xf numFmtId="0" fontId="20" fillId="0" borderId="5" xfId="1" applyFont="1" applyFill="1" applyBorder="1" applyAlignment="1" applyProtection="1">
      <alignment vertical="center" justifyLastLine="1"/>
    </xf>
    <xf numFmtId="0" fontId="33" fillId="0" borderId="0" xfId="1" applyFont="1" applyBorder="1" applyAlignment="1" applyProtection="1">
      <alignment horizontal="distributed" vertical="center" justifyLastLine="1"/>
    </xf>
    <xf numFmtId="177" fontId="33" fillId="3" borderId="1" xfId="1" applyNumberFormat="1" applyFont="1" applyFill="1" applyBorder="1" applyAlignment="1" applyProtection="1">
      <alignment horizontal="distributed" vertical="center" justifyLastLine="1"/>
    </xf>
    <xf numFmtId="0" fontId="33" fillId="0" borderId="0" xfId="1" applyFont="1" applyAlignment="1" applyProtection="1">
      <alignment horizontal="distributed" vertical="center" justifyLastLine="1"/>
    </xf>
    <xf numFmtId="177" fontId="3" fillId="3" borderId="1" xfId="1" applyNumberFormat="1" applyFont="1" applyFill="1" applyBorder="1" applyProtection="1">
      <alignment vertical="center"/>
      <protection locked="0"/>
    </xf>
    <xf numFmtId="177" fontId="3" fillId="0" borderId="1" xfId="1" applyNumberFormat="1" applyFont="1" applyFill="1" applyBorder="1" applyProtection="1">
      <alignment vertical="center"/>
      <protection locked="0"/>
    </xf>
    <xf numFmtId="177" fontId="3" fillId="0" borderId="1" xfId="1" applyNumberFormat="1" applyFont="1" applyBorder="1" applyProtection="1">
      <alignment vertical="center"/>
      <protection locked="0"/>
    </xf>
    <xf numFmtId="177" fontId="39" fillId="0" borderId="1" xfId="1" applyNumberFormat="1" applyFont="1" applyBorder="1" applyProtection="1">
      <alignment vertical="center"/>
      <protection locked="0"/>
    </xf>
    <xf numFmtId="177" fontId="3" fillId="3" borderId="1" xfId="1" applyNumberFormat="1" applyFont="1" applyFill="1" applyBorder="1" applyProtection="1">
      <alignment vertical="center"/>
    </xf>
    <xf numFmtId="0" fontId="20" fillId="0" borderId="0" xfId="1" applyFont="1" applyAlignment="1" applyProtection="1">
      <alignment vertical="center"/>
    </xf>
    <xf numFmtId="0" fontId="20" fillId="0" borderId="0" xfId="1" applyFont="1" applyFill="1" applyBorder="1" applyAlignment="1" applyProtection="1">
      <alignment vertical="center" justifyLastLine="1"/>
    </xf>
    <xf numFmtId="0" fontId="20" fillId="0" borderId="0" xfId="1" applyFont="1" applyBorder="1" applyProtection="1">
      <alignment vertical="center"/>
    </xf>
    <xf numFmtId="0" fontId="38" fillId="0" borderId="0" xfId="1" applyFont="1" applyFill="1" applyBorder="1" applyAlignment="1" applyProtection="1">
      <alignment horizontal="center" vertical="center" justifyLastLine="1"/>
    </xf>
    <xf numFmtId="0" fontId="40" fillId="0" borderId="0" xfId="1" applyFont="1" applyProtection="1">
      <alignment vertical="center"/>
    </xf>
    <xf numFmtId="0" fontId="39" fillId="0" borderId="0" xfId="1" applyFont="1" applyProtection="1">
      <alignment vertical="center"/>
    </xf>
    <xf numFmtId="0" fontId="42" fillId="0" borderId="5" xfId="1" applyFont="1" applyBorder="1" applyAlignment="1" applyProtection="1">
      <alignment horizontal="center" vertical="center"/>
    </xf>
    <xf numFmtId="0" fontId="42" fillId="0" borderId="0" xfId="1" applyFont="1" applyBorder="1" applyAlignment="1" applyProtection="1">
      <alignment horizontal="center" vertical="center"/>
    </xf>
    <xf numFmtId="0" fontId="20" fillId="0" borderId="8" xfId="1" applyFont="1" applyFill="1" applyBorder="1" applyAlignment="1" applyProtection="1">
      <alignment horizontal="distributed" vertical="center" justifyLastLine="1"/>
    </xf>
    <xf numFmtId="0" fontId="20" fillId="0" borderId="5" xfId="1" applyFont="1" applyFill="1" applyBorder="1" applyAlignment="1" applyProtection="1">
      <alignment horizontal="distributed" vertical="center" justifyLastLine="1"/>
    </xf>
    <xf numFmtId="0" fontId="35" fillId="0" borderId="5" xfId="1" applyFont="1" applyFill="1" applyBorder="1" applyAlignment="1" applyProtection="1">
      <alignment horizontal="center" vertical="center"/>
    </xf>
    <xf numFmtId="0" fontId="33" fillId="3" borderId="1" xfId="1" applyFont="1" applyFill="1" applyBorder="1" applyAlignment="1" applyProtection="1">
      <alignment horizontal="distributed" vertical="center" justifyLastLine="1"/>
    </xf>
    <xf numFmtId="177" fontId="32" fillId="3" borderId="1" xfId="1" applyNumberFormat="1" applyFont="1" applyFill="1" applyBorder="1" applyAlignment="1" applyProtection="1">
      <alignment horizontal="distributed" vertical="center" justifyLastLine="1"/>
    </xf>
    <xf numFmtId="0" fontId="32" fillId="3" borderId="1" xfId="1" applyFont="1" applyFill="1" applyBorder="1" applyAlignment="1" applyProtection="1">
      <alignment horizontal="distributed" vertical="center" justifyLastLine="1"/>
    </xf>
    <xf numFmtId="177" fontId="3" fillId="0" borderId="13" xfId="1" applyNumberFormat="1" applyFont="1" applyBorder="1" applyProtection="1">
      <alignment vertical="center"/>
      <protection locked="0"/>
    </xf>
    <xf numFmtId="177" fontId="39" fillId="5" borderId="13" xfId="1" applyNumberFormat="1" applyFont="1" applyFill="1" applyBorder="1" applyProtection="1">
      <alignment vertical="center"/>
      <protection locked="0"/>
    </xf>
    <xf numFmtId="177" fontId="39" fillId="5" borderId="13" xfId="1" applyNumberFormat="1" applyFont="1" applyFill="1" applyBorder="1" applyProtection="1">
      <alignment vertical="center"/>
    </xf>
    <xf numFmtId="0" fontId="20" fillId="0" borderId="0" xfId="1" applyFont="1" applyFill="1" applyProtection="1">
      <alignment vertical="center"/>
    </xf>
    <xf numFmtId="177" fontId="3" fillId="0" borderId="15" xfId="1" applyNumberFormat="1" applyFont="1" applyFill="1" applyBorder="1" applyProtection="1">
      <alignment vertical="center"/>
      <protection locked="0"/>
    </xf>
    <xf numFmtId="177" fontId="39" fillId="6" borderId="15" xfId="1" applyNumberFormat="1" applyFont="1" applyFill="1" applyBorder="1" applyProtection="1">
      <alignment vertical="center"/>
      <protection locked="0"/>
    </xf>
    <xf numFmtId="177" fontId="39" fillId="6" borderId="15" xfId="1" applyNumberFormat="1" applyFont="1" applyFill="1" applyBorder="1" applyProtection="1">
      <alignment vertical="center"/>
    </xf>
    <xf numFmtId="177" fontId="39" fillId="0" borderId="15" xfId="1" applyNumberFormat="1" applyFont="1" applyFill="1" applyBorder="1" applyProtection="1">
      <alignment vertical="center"/>
      <protection locked="0"/>
    </xf>
    <xf numFmtId="177" fontId="3" fillId="0" borderId="15" xfId="1" applyNumberFormat="1" applyFont="1" applyBorder="1" applyProtection="1">
      <alignment vertical="center"/>
      <protection locked="0"/>
    </xf>
    <xf numFmtId="177" fontId="39" fillId="0" borderId="15" xfId="1" applyNumberFormat="1" applyFont="1" applyBorder="1" applyProtection="1">
      <alignment vertical="center"/>
      <protection locked="0"/>
    </xf>
    <xf numFmtId="0" fontId="20" fillId="0" borderId="8" xfId="1" applyFont="1" applyFill="1" applyBorder="1" applyAlignment="1" applyProtection="1">
      <alignment horizontal="center" vertical="distributed" textRotation="255" justifyLastLine="1"/>
    </xf>
    <xf numFmtId="177" fontId="3" fillId="0" borderId="8" xfId="1" applyNumberFormat="1" applyFont="1" applyFill="1" applyBorder="1" applyProtection="1">
      <alignment vertical="center"/>
    </xf>
    <xf numFmtId="0" fontId="39" fillId="0" borderId="8" xfId="1" applyFont="1" applyFill="1" applyBorder="1" applyProtection="1">
      <alignment vertical="center"/>
    </xf>
    <xf numFmtId="177" fontId="3" fillId="0" borderId="3" xfId="1" applyNumberFormat="1" applyFont="1" applyBorder="1" applyProtection="1">
      <alignment vertical="center"/>
      <protection locked="0"/>
    </xf>
    <xf numFmtId="177" fontId="39" fillId="0" borderId="3" xfId="1" applyNumberFormat="1" applyFont="1" applyBorder="1" applyProtection="1">
      <alignment vertical="center"/>
      <protection locked="0"/>
    </xf>
    <xf numFmtId="0" fontId="20" fillId="3" borderId="18" xfId="1" applyFont="1" applyFill="1" applyBorder="1" applyAlignment="1" applyProtection="1">
      <alignment horizontal="distributed" vertical="center"/>
      <protection locked="0"/>
    </xf>
    <xf numFmtId="177" fontId="3" fillId="0" borderId="20" xfId="1" applyNumberFormat="1" applyFont="1" applyBorder="1" applyProtection="1">
      <alignment vertical="center"/>
      <protection locked="0"/>
    </xf>
    <xf numFmtId="177" fontId="39" fillId="0" borderId="20" xfId="1" applyNumberFormat="1" applyFont="1" applyBorder="1" applyProtection="1">
      <alignment vertical="center"/>
      <protection locked="0"/>
    </xf>
    <xf numFmtId="0" fontId="20" fillId="3" borderId="21" xfId="1" applyFont="1" applyFill="1" applyBorder="1" applyAlignment="1" applyProtection="1">
      <alignment horizontal="distributed" vertical="center"/>
      <protection locked="0"/>
    </xf>
    <xf numFmtId="177" fontId="3" fillId="0" borderId="14" xfId="1" applyNumberFormat="1" applyFont="1" applyBorder="1" applyProtection="1">
      <alignment vertical="center"/>
      <protection locked="0"/>
    </xf>
    <xf numFmtId="177" fontId="39" fillId="0" borderId="14" xfId="1" applyNumberFormat="1" applyFont="1" applyBorder="1" applyProtection="1">
      <alignment vertical="center"/>
      <protection locked="0"/>
    </xf>
    <xf numFmtId="0" fontId="20" fillId="3" borderId="22" xfId="1" applyFont="1" applyFill="1" applyBorder="1" applyAlignment="1" applyProtection="1">
      <alignment horizontal="distributed" vertical="center"/>
      <protection locked="0"/>
    </xf>
    <xf numFmtId="0" fontId="20" fillId="3" borderId="23" xfId="1" applyFont="1" applyFill="1" applyBorder="1" applyAlignment="1" applyProtection="1">
      <alignment horizontal="distributed" vertical="center"/>
      <protection locked="0"/>
    </xf>
    <xf numFmtId="0" fontId="20" fillId="3" borderId="25" xfId="1" applyFont="1" applyFill="1" applyBorder="1" applyAlignment="1" applyProtection="1">
      <alignment horizontal="distributed" vertical="center" justifyLastLine="1"/>
    </xf>
    <xf numFmtId="0" fontId="20" fillId="0" borderId="21" xfId="1" applyFont="1" applyFill="1" applyBorder="1" applyAlignment="1" applyProtection="1">
      <alignment horizontal="distributed" vertical="center"/>
      <protection locked="0"/>
    </xf>
    <xf numFmtId="0" fontId="20" fillId="3" borderId="18" xfId="1" applyFont="1" applyFill="1" applyBorder="1" applyAlignment="1" applyProtection="1">
      <alignment horizontal="distributed" vertical="center" indent="1"/>
      <protection locked="0"/>
    </xf>
    <xf numFmtId="0" fontId="20" fillId="3" borderId="21" xfId="1" applyFont="1" applyFill="1" applyBorder="1" applyAlignment="1" applyProtection="1">
      <alignment horizontal="distributed" vertical="center" indent="1"/>
      <protection locked="0"/>
    </xf>
    <xf numFmtId="177" fontId="3" fillId="0" borderId="28" xfId="1" applyNumberFormat="1" applyFont="1" applyBorder="1" applyProtection="1">
      <alignment vertical="center"/>
      <protection locked="0"/>
    </xf>
    <xf numFmtId="177" fontId="39" fillId="0" borderId="28" xfId="1" applyNumberFormat="1" applyFont="1" applyBorder="1" applyProtection="1">
      <alignment vertical="center"/>
      <protection locked="0"/>
    </xf>
    <xf numFmtId="0" fontId="20" fillId="3" borderId="22" xfId="1" applyFont="1" applyFill="1" applyBorder="1" applyAlignment="1" applyProtection="1">
      <alignment horizontal="distributed" vertical="center" indent="1"/>
      <protection locked="0"/>
    </xf>
    <xf numFmtId="0" fontId="20" fillId="3" borderId="29" xfId="1" applyFont="1" applyFill="1" applyBorder="1" applyAlignment="1" applyProtection="1">
      <alignment horizontal="distributed" vertical="center" justifyLastLine="1"/>
    </xf>
    <xf numFmtId="0" fontId="43" fillId="0" borderId="0" xfId="0" applyFont="1">
      <alignment vertical="center"/>
    </xf>
    <xf numFmtId="0" fontId="44" fillId="0" borderId="0" xfId="0" applyFont="1">
      <alignment vertical="center"/>
    </xf>
    <xf numFmtId="0" fontId="11" fillId="3" borderId="1" xfId="2" applyFont="1" applyFill="1" applyBorder="1" applyAlignment="1">
      <alignment horizontal="center" vertical="center" wrapText="1"/>
    </xf>
    <xf numFmtId="0" fontId="45" fillId="0" borderId="0" xfId="0" applyFont="1">
      <alignment vertical="center"/>
    </xf>
    <xf numFmtId="0" fontId="4" fillId="3" borderId="34" xfId="0" applyFont="1" applyFill="1" applyBorder="1" applyAlignment="1">
      <alignment horizontal="center" vertical="center" wrapText="1"/>
    </xf>
    <xf numFmtId="0" fontId="5" fillId="3" borderId="35" xfId="0" applyFont="1" applyFill="1" applyBorder="1" applyAlignment="1">
      <alignment horizontal="center" vertical="center" wrapText="1"/>
    </xf>
    <xf numFmtId="0" fontId="5" fillId="3" borderId="36" xfId="0" applyFont="1" applyFill="1" applyBorder="1" applyAlignment="1">
      <alignment horizontal="center" vertical="center"/>
    </xf>
    <xf numFmtId="0" fontId="0" fillId="3" borderId="37" xfId="0" applyFont="1" applyFill="1" applyBorder="1" applyAlignment="1">
      <alignment horizontal="center" vertical="center"/>
    </xf>
    <xf numFmtId="0" fontId="0" fillId="0" borderId="38"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47" fillId="0" borderId="1" xfId="0" applyFont="1" applyBorder="1" applyAlignment="1">
      <alignment horizontal="center" vertical="center"/>
    </xf>
    <xf numFmtId="0" fontId="16" fillId="0" borderId="0" xfId="0" applyFont="1">
      <alignment vertical="center"/>
    </xf>
    <xf numFmtId="0" fontId="50" fillId="0" borderId="0" xfId="1" applyFont="1" applyProtection="1">
      <alignment vertical="center"/>
    </xf>
    <xf numFmtId="0" fontId="20" fillId="3" borderId="42" xfId="1" applyFont="1" applyFill="1" applyBorder="1" applyAlignment="1" applyProtection="1">
      <alignment horizontal="distributed" vertical="center" justifyLastLine="1"/>
    </xf>
    <xf numFmtId="0" fontId="20" fillId="3" borderId="43" xfId="1" applyFont="1" applyFill="1" applyBorder="1" applyAlignment="1" applyProtection="1">
      <alignment horizontal="distributed" vertical="center" justifyLastLine="1"/>
    </xf>
    <xf numFmtId="177" fontId="3" fillId="0" borderId="19" xfId="1" applyNumberFormat="1" applyFont="1" applyBorder="1" applyProtection="1">
      <alignment vertical="center"/>
      <protection locked="0"/>
    </xf>
    <xf numFmtId="177" fontId="3" fillId="0" borderId="24" xfId="1" applyNumberFormat="1" applyFont="1" applyBorder="1" applyProtection="1">
      <alignment vertical="center"/>
      <protection locked="0"/>
    </xf>
    <xf numFmtId="0" fontId="52" fillId="0" borderId="0" xfId="0" applyFont="1">
      <alignment vertical="center"/>
    </xf>
    <xf numFmtId="0" fontId="20" fillId="0" borderId="22" xfId="1" applyFont="1" applyFill="1" applyBorder="1" applyAlignment="1" applyProtection="1">
      <alignment horizontal="distributed" vertical="center" indent="1"/>
      <protection locked="0"/>
    </xf>
    <xf numFmtId="0" fontId="53" fillId="3" borderId="4" xfId="0" applyFont="1" applyFill="1" applyBorder="1" applyAlignment="1">
      <alignment horizontal="center" vertical="center" wrapText="1"/>
    </xf>
    <xf numFmtId="38" fontId="22" fillId="0" borderId="44" xfId="5" applyFont="1" applyBorder="1" applyAlignment="1" applyProtection="1">
      <alignment vertical="center"/>
    </xf>
    <xf numFmtId="38" fontId="22" fillId="0" borderId="44" xfId="5" applyFont="1" applyFill="1" applyBorder="1" applyAlignment="1" applyProtection="1">
      <alignment vertical="center"/>
    </xf>
    <xf numFmtId="0" fontId="26" fillId="0" borderId="0" xfId="1" applyFont="1" applyFill="1" applyBorder="1" applyAlignment="1" applyProtection="1">
      <alignment vertical="center" justifyLastLine="1"/>
    </xf>
    <xf numFmtId="0" fontId="43" fillId="3" borderId="34" xfId="0" applyFont="1" applyFill="1" applyBorder="1" applyAlignment="1">
      <alignment horizontal="center" vertical="center" wrapText="1"/>
    </xf>
    <xf numFmtId="0" fontId="47" fillId="3" borderId="36" xfId="0" applyFont="1" applyFill="1" applyBorder="1" applyAlignment="1">
      <alignment horizontal="center" vertical="center"/>
    </xf>
    <xf numFmtId="0" fontId="47" fillId="3" borderId="37" xfId="0" applyFont="1" applyFill="1" applyBorder="1" applyAlignment="1">
      <alignment horizontal="center" vertical="center"/>
    </xf>
    <xf numFmtId="0" fontId="47" fillId="0" borderId="38" xfId="0" applyFont="1" applyBorder="1" applyAlignment="1">
      <alignment horizontal="center" vertical="center"/>
    </xf>
    <xf numFmtId="0" fontId="47" fillId="3" borderId="39" xfId="0" applyFont="1" applyFill="1" applyBorder="1" applyAlignment="1">
      <alignment horizontal="center" vertical="center"/>
    </xf>
    <xf numFmtId="0" fontId="47" fillId="0" borderId="40" xfId="0" applyFont="1" applyBorder="1" applyAlignment="1">
      <alignment horizontal="center" vertical="center"/>
    </xf>
    <xf numFmtId="0" fontId="47" fillId="0" borderId="41" xfId="0" applyFont="1" applyBorder="1" applyAlignment="1">
      <alignment horizontal="center" vertical="center"/>
    </xf>
    <xf numFmtId="0" fontId="0" fillId="3" borderId="1" xfId="0" applyFill="1" applyBorder="1" applyAlignment="1">
      <alignment horizontal="center" vertical="center"/>
    </xf>
    <xf numFmtId="0" fontId="0" fillId="3" borderId="39" xfId="0" applyFont="1" applyFill="1" applyBorder="1" applyAlignment="1">
      <alignment horizontal="center" vertical="center"/>
    </xf>
    <xf numFmtId="0" fontId="5" fillId="3" borderId="45" xfId="0" applyFont="1" applyFill="1" applyBorder="1" applyAlignment="1">
      <alignment horizontal="center" vertical="center"/>
    </xf>
    <xf numFmtId="0" fontId="0" fillId="0" borderId="45" xfId="0" applyBorder="1" applyAlignment="1">
      <alignment horizontal="center" vertical="center"/>
    </xf>
    <xf numFmtId="0" fontId="0" fillId="3" borderId="1" xfId="0" applyFill="1" applyBorder="1" applyAlignment="1">
      <alignment horizontal="center" vertical="center"/>
    </xf>
    <xf numFmtId="0" fontId="0" fillId="3" borderId="1" xfId="0" applyFill="1" applyBorder="1" applyAlignment="1">
      <alignment horizontal="center" vertical="center"/>
    </xf>
    <xf numFmtId="0" fontId="54" fillId="0" borderId="0" xfId="2" applyFont="1" applyAlignment="1">
      <alignment vertical="center"/>
    </xf>
    <xf numFmtId="0" fontId="17" fillId="0" borderId="0" xfId="2" applyFont="1" applyAlignment="1">
      <alignment vertical="center"/>
    </xf>
    <xf numFmtId="0" fontId="17" fillId="0" borderId="0" xfId="2" applyFont="1"/>
    <xf numFmtId="0" fontId="54" fillId="0" borderId="0" xfId="2" applyFont="1"/>
    <xf numFmtId="0" fontId="11" fillId="3" borderId="1" xfId="2" applyFont="1" applyFill="1" applyBorder="1" applyAlignment="1">
      <alignment horizontal="center" vertical="center"/>
    </xf>
    <xf numFmtId="0" fontId="11" fillId="3" borderId="2" xfId="2" applyFont="1" applyFill="1" applyBorder="1" applyAlignment="1">
      <alignment horizontal="center" vertical="center"/>
    </xf>
    <xf numFmtId="0" fontId="11" fillId="0" borderId="1" xfId="2" applyFont="1" applyBorder="1" applyAlignment="1">
      <alignment horizontal="center" vertical="center" wrapText="1"/>
    </xf>
    <xf numFmtId="0" fontId="11" fillId="0" borderId="2" xfId="2" applyFont="1" applyBorder="1" applyAlignment="1">
      <alignment horizontal="center" vertical="center" wrapText="1"/>
    </xf>
    <xf numFmtId="177" fontId="3" fillId="7" borderId="1" xfId="1" applyNumberFormat="1" applyFont="1" applyFill="1" applyBorder="1" applyProtection="1">
      <alignment vertical="center"/>
    </xf>
    <xf numFmtId="177" fontId="39" fillId="7" borderId="1" xfId="1" applyNumberFormat="1" applyFont="1" applyFill="1" applyBorder="1" applyProtection="1">
      <alignment vertical="center"/>
    </xf>
    <xf numFmtId="177" fontId="3" fillId="7" borderId="13" xfId="1" applyNumberFormat="1" applyFont="1" applyFill="1" applyBorder="1" applyProtection="1">
      <alignment vertical="center"/>
    </xf>
    <xf numFmtId="177" fontId="3" fillId="7" borderId="15" xfId="1" applyNumberFormat="1" applyFont="1" applyFill="1" applyBorder="1" applyProtection="1">
      <alignment vertical="center"/>
    </xf>
    <xf numFmtId="177" fontId="39" fillId="7" borderId="15" xfId="1" applyNumberFormat="1" applyFont="1" applyFill="1" applyBorder="1" applyProtection="1">
      <alignment vertical="center"/>
    </xf>
    <xf numFmtId="177" fontId="3" fillId="7" borderId="26" xfId="1" applyNumberFormat="1" applyFont="1" applyFill="1" applyBorder="1" applyProtection="1">
      <alignment vertical="center"/>
    </xf>
    <xf numFmtId="177" fontId="39" fillId="7" borderId="26" xfId="1" applyNumberFormat="1" applyFont="1" applyFill="1" applyBorder="1" applyProtection="1">
      <alignment vertical="center"/>
    </xf>
    <xf numFmtId="177" fontId="3" fillId="7" borderId="3" xfId="1" applyNumberFormat="1" applyFont="1" applyFill="1" applyBorder="1" applyProtection="1">
      <alignment vertical="center"/>
    </xf>
    <xf numFmtId="177" fontId="39" fillId="7" borderId="3" xfId="1" applyNumberFormat="1" applyFont="1" applyFill="1" applyBorder="1" applyProtection="1">
      <alignment vertical="center"/>
    </xf>
    <xf numFmtId="177" fontId="3" fillId="7" borderId="19" xfId="1" applyNumberFormat="1" applyFont="1" applyFill="1" applyBorder="1" applyProtection="1">
      <alignment vertical="center"/>
    </xf>
    <xf numFmtId="177" fontId="3" fillId="7" borderId="20" xfId="1" applyNumberFormat="1" applyFont="1" applyFill="1" applyBorder="1" applyProtection="1">
      <alignment vertical="center"/>
    </xf>
    <xf numFmtId="177" fontId="39" fillId="7" borderId="20" xfId="1" applyNumberFormat="1" applyFont="1" applyFill="1" applyBorder="1" applyProtection="1">
      <alignment vertical="center"/>
    </xf>
    <xf numFmtId="177" fontId="3" fillId="7" borderId="14" xfId="1" applyNumberFormat="1" applyFont="1" applyFill="1" applyBorder="1" applyProtection="1">
      <alignment vertical="center"/>
    </xf>
    <xf numFmtId="177" fontId="39" fillId="7" borderId="14" xfId="1" applyNumberFormat="1" applyFont="1" applyFill="1" applyBorder="1" applyProtection="1">
      <alignment vertical="center"/>
    </xf>
    <xf numFmtId="177" fontId="3" fillId="7" borderId="24" xfId="1" applyNumberFormat="1" applyFont="1" applyFill="1" applyBorder="1" applyProtection="1">
      <alignment vertical="center"/>
    </xf>
    <xf numFmtId="177" fontId="3" fillId="7" borderId="27" xfId="1" applyNumberFormat="1" applyFont="1" applyFill="1" applyBorder="1" applyProtection="1">
      <alignment vertical="center"/>
    </xf>
    <xf numFmtId="177" fontId="3" fillId="7" borderId="28" xfId="1" applyNumberFormat="1" applyFont="1" applyFill="1" applyBorder="1" applyProtection="1">
      <alignment vertical="center"/>
    </xf>
    <xf numFmtId="177" fontId="39" fillId="7" borderId="28" xfId="1" applyNumberFormat="1" applyFont="1" applyFill="1" applyBorder="1" applyProtection="1">
      <alignment vertical="center"/>
    </xf>
    <xf numFmtId="177" fontId="3" fillId="7" borderId="16" xfId="1" applyNumberFormat="1" applyFont="1" applyFill="1" applyBorder="1" applyProtection="1">
      <alignment vertical="center"/>
    </xf>
    <xf numFmtId="177" fontId="3" fillId="7" borderId="30" xfId="1" applyNumberFormat="1" applyFont="1" applyFill="1" applyBorder="1" applyProtection="1">
      <alignment vertical="center"/>
    </xf>
    <xf numFmtId="177" fontId="39" fillId="7" borderId="31" xfId="1" applyNumberFormat="1" applyFont="1" applyFill="1" applyBorder="1" applyProtection="1">
      <alignment vertical="center"/>
    </xf>
    <xf numFmtId="179" fontId="3" fillId="7" borderId="27" xfId="1" applyNumberFormat="1" applyFont="1" applyFill="1" applyBorder="1" applyProtection="1">
      <alignment vertical="center"/>
    </xf>
    <xf numFmtId="179" fontId="39" fillId="7" borderId="1" xfId="1" applyNumberFormat="1" applyFont="1" applyFill="1" applyBorder="1" applyProtection="1">
      <alignment vertical="center"/>
    </xf>
    <xf numFmtId="10" fontId="22" fillId="7" borderId="1" xfId="6" applyNumberFormat="1" applyFont="1" applyFill="1" applyBorder="1" applyAlignment="1" applyProtection="1">
      <alignment vertical="center"/>
    </xf>
    <xf numFmtId="38" fontId="21" fillId="7" borderId="1" xfId="5" applyFont="1" applyFill="1" applyBorder="1" applyAlignment="1" applyProtection="1">
      <alignment vertical="center"/>
    </xf>
    <xf numFmtId="10" fontId="22" fillId="7" borderId="44" xfId="6" applyNumberFormat="1" applyFont="1" applyFill="1" applyBorder="1" applyAlignment="1" applyProtection="1">
      <alignment vertical="center"/>
    </xf>
    <xf numFmtId="10" fontId="21" fillId="7" borderId="46" xfId="6" applyNumberFormat="1" applyFont="1" applyFill="1" applyBorder="1" applyAlignment="1" applyProtection="1">
      <alignment vertical="center"/>
    </xf>
    <xf numFmtId="38" fontId="22" fillId="7" borderId="1" xfId="5" applyFont="1" applyFill="1" applyBorder="1" applyAlignment="1" applyProtection="1">
      <alignment vertical="center"/>
    </xf>
    <xf numFmtId="38" fontId="22" fillId="7" borderId="44" xfId="5" applyFont="1" applyFill="1" applyBorder="1" applyAlignment="1" applyProtection="1">
      <alignment vertical="center"/>
    </xf>
    <xf numFmtId="38" fontId="21" fillId="7" borderId="46" xfId="5" applyFont="1" applyFill="1" applyBorder="1" applyAlignment="1" applyProtection="1">
      <alignment vertical="center"/>
    </xf>
    <xf numFmtId="177" fontId="22" fillId="7" borderId="1" xfId="1" applyNumberFormat="1" applyFont="1" applyFill="1" applyBorder="1" applyAlignment="1" applyProtection="1">
      <alignment vertical="center"/>
    </xf>
    <xf numFmtId="0" fontId="11" fillId="0" borderId="1" xfId="2" applyFont="1" applyBorder="1" applyAlignment="1">
      <alignment vertical="center"/>
    </xf>
    <xf numFmtId="0" fontId="11" fillId="3" borderId="1" xfId="2" applyFont="1" applyFill="1" applyBorder="1" applyAlignment="1">
      <alignment horizontal="center" vertical="center"/>
    </xf>
    <xf numFmtId="0" fontId="11" fillId="3" borderId="1" xfId="2" applyFont="1" applyFill="1" applyBorder="1" applyAlignment="1">
      <alignment horizontal="center" vertical="center" wrapText="1"/>
    </xf>
    <xf numFmtId="0" fontId="47" fillId="0" borderId="1" xfId="0" applyFont="1" applyBorder="1" applyAlignment="1">
      <alignment horizontal="left" vertical="center" wrapText="1" indent="1"/>
    </xf>
    <xf numFmtId="0" fontId="46" fillId="0" borderId="0" xfId="0" applyFont="1" applyBorder="1" applyAlignment="1">
      <alignment vertical="center" wrapText="1"/>
    </xf>
    <xf numFmtId="0" fontId="47" fillId="0" borderId="1" xfId="0" applyFont="1" applyBorder="1" applyAlignment="1">
      <alignment horizontal="left" vertical="center" indent="1"/>
    </xf>
    <xf numFmtId="0" fontId="7" fillId="0" borderId="0" xfId="0" applyFont="1" applyAlignment="1">
      <alignment horizontal="center" vertical="center"/>
    </xf>
    <xf numFmtId="0" fontId="47" fillId="0" borderId="40" xfId="0" applyFont="1" applyBorder="1" applyAlignment="1">
      <alignment horizontal="left" vertical="center" wrapText="1" indent="1"/>
    </xf>
    <xf numFmtId="0" fontId="0" fillId="3" borderId="35" xfId="0" applyFill="1" applyBorder="1" applyAlignment="1">
      <alignment horizontal="center" vertical="center"/>
    </xf>
    <xf numFmtId="0" fontId="0" fillId="0" borderId="1" xfId="0" applyFont="1" applyBorder="1" applyAlignment="1">
      <alignment horizontal="left" vertical="center" indent="1"/>
    </xf>
    <xf numFmtId="0" fontId="3" fillId="0" borderId="1" xfId="0" applyFont="1" applyBorder="1" applyAlignment="1">
      <alignment horizontal="left" vertical="center" indent="1"/>
    </xf>
    <xf numFmtId="0" fontId="3" fillId="0" borderId="1" xfId="0" applyFont="1" applyBorder="1" applyAlignment="1">
      <alignment horizontal="left" vertical="center" indent="1" shrinkToFit="1"/>
    </xf>
    <xf numFmtId="0" fontId="3" fillId="0" borderId="1" xfId="0" applyFont="1" applyBorder="1" applyAlignment="1">
      <alignment horizontal="left" vertical="center" wrapText="1" indent="1"/>
    </xf>
    <xf numFmtId="0" fontId="3" fillId="0" borderId="40" xfId="0" applyFont="1" applyBorder="1" applyAlignment="1">
      <alignment horizontal="left" vertical="center" wrapText="1" indent="1"/>
    </xf>
    <xf numFmtId="0" fontId="0" fillId="3" borderId="1" xfId="0" applyFont="1" applyFill="1" applyBorder="1" applyAlignment="1">
      <alignment horizontal="center" vertical="center"/>
    </xf>
    <xf numFmtId="0" fontId="3" fillId="0" borderId="1" xfId="0" applyFont="1" applyFill="1" applyBorder="1" applyAlignment="1">
      <alignment vertical="center" shrinkToFit="1"/>
    </xf>
    <xf numFmtId="0" fontId="47" fillId="3" borderId="35"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45" fillId="0" borderId="0" xfId="0" applyFont="1" applyAlignment="1">
      <alignment horizontal="center" vertical="center"/>
    </xf>
    <xf numFmtId="0" fontId="48" fillId="0" borderId="0" xfId="0" applyFont="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0" borderId="2" xfId="0" applyBorder="1" applyAlignment="1">
      <alignment vertical="center" wrapText="1" shrinkToFit="1"/>
    </xf>
    <xf numFmtId="0" fontId="0" fillId="0" borderId="3" xfId="0" applyBorder="1" applyAlignment="1">
      <alignment vertical="center" wrapText="1" shrinkToFit="1"/>
    </xf>
    <xf numFmtId="0" fontId="3" fillId="0" borderId="1" xfId="0" applyFont="1" applyFill="1" applyBorder="1" applyAlignment="1">
      <alignment horizontal="left" vertical="center" shrinkToFit="1"/>
    </xf>
    <xf numFmtId="0" fontId="0" fillId="0" borderId="1" xfId="0" applyBorder="1" applyAlignment="1">
      <alignment vertical="center" wrapText="1"/>
    </xf>
    <xf numFmtId="0" fontId="0" fillId="3" borderId="1" xfId="0" applyFill="1" applyBorder="1" applyAlignment="1">
      <alignment horizontal="center" vertical="center"/>
    </xf>
    <xf numFmtId="0" fontId="0" fillId="0" borderId="1" xfId="0" applyBorder="1" applyAlignment="1">
      <alignment horizontal="left" vertical="center" wrapText="1"/>
    </xf>
    <xf numFmtId="0" fontId="47" fillId="3" borderId="1" xfId="0" applyFont="1" applyFill="1" applyBorder="1" applyAlignment="1">
      <alignment horizontal="center" vertical="center" wrapText="1"/>
    </xf>
    <xf numFmtId="0" fontId="47" fillId="3" borderId="1" xfId="0" applyFont="1" applyFill="1" applyBorder="1" applyAlignment="1">
      <alignment horizontal="center" vertical="center"/>
    </xf>
    <xf numFmtId="0" fontId="47" fillId="0" borderId="1" xfId="0" applyFont="1" applyBorder="1" applyAlignment="1">
      <alignment vertical="center" wrapText="1"/>
    </xf>
    <xf numFmtId="0" fontId="48" fillId="0" borderId="0" xfId="0" applyFont="1" applyAlignment="1">
      <alignment horizontal="center"/>
    </xf>
    <xf numFmtId="0" fontId="24" fillId="3" borderId="1" xfId="1" applyFont="1" applyFill="1" applyBorder="1" applyAlignment="1" applyProtection="1">
      <alignment horizontal="center" vertical="center" justifyLastLine="1"/>
    </xf>
    <xf numFmtId="0" fontId="24" fillId="3" borderId="1" xfId="1" applyFont="1" applyFill="1" applyBorder="1" applyAlignment="1" applyProtection="1">
      <alignment horizontal="center" vertical="center" wrapText="1"/>
    </xf>
    <xf numFmtId="0" fontId="24" fillId="3" borderId="1" xfId="1" applyFont="1" applyFill="1" applyBorder="1" applyAlignment="1" applyProtection="1">
      <alignment horizontal="center" vertical="center"/>
    </xf>
    <xf numFmtId="0" fontId="28" fillId="0" borderId="2" xfId="1" applyFont="1" applyFill="1" applyBorder="1" applyAlignment="1" applyProtection="1">
      <alignment vertical="center" wrapText="1"/>
    </xf>
    <xf numFmtId="0" fontId="28" fillId="0" borderId="3" xfId="1" applyFont="1" applyFill="1" applyBorder="1" applyAlignment="1" applyProtection="1">
      <alignment vertical="center" wrapText="1"/>
    </xf>
    <xf numFmtId="177" fontId="22" fillId="7" borderId="2" xfId="1" applyNumberFormat="1" applyFont="1" applyFill="1" applyBorder="1" applyAlignment="1" applyProtection="1">
      <alignment horizontal="center" vertical="center"/>
    </xf>
    <xf numFmtId="177" fontId="22" fillId="7" borderId="8" xfId="1" applyNumberFormat="1" applyFont="1" applyFill="1" applyBorder="1" applyAlignment="1" applyProtection="1">
      <alignment horizontal="center" vertical="center"/>
    </xf>
    <xf numFmtId="177" fontId="22" fillId="7" borderId="3" xfId="1" applyNumberFormat="1" applyFont="1" applyFill="1" applyBorder="1" applyAlignment="1" applyProtection="1">
      <alignment horizontal="center" vertical="center"/>
    </xf>
    <xf numFmtId="0" fontId="24" fillId="3" borderId="1" xfId="1" applyFont="1" applyFill="1" applyBorder="1" applyAlignment="1" applyProtection="1">
      <alignment horizontal="distributed" vertical="center" indent="1"/>
    </xf>
    <xf numFmtId="0" fontId="21" fillId="0" borderId="2" xfId="1" applyNumberFormat="1" applyFont="1" applyFill="1" applyBorder="1" applyAlignment="1" applyProtection="1">
      <alignment horizontal="left" vertical="center" shrinkToFit="1"/>
    </xf>
    <xf numFmtId="0" fontId="21" fillId="0" borderId="8" xfId="1" applyNumberFormat="1" applyFont="1" applyFill="1" applyBorder="1" applyAlignment="1" applyProtection="1">
      <alignment horizontal="left" vertical="center" shrinkToFit="1"/>
    </xf>
    <xf numFmtId="0" fontId="21" fillId="0" borderId="3" xfId="1" applyNumberFormat="1" applyFont="1" applyFill="1" applyBorder="1" applyAlignment="1" applyProtection="1">
      <alignment horizontal="left" vertical="center" shrinkToFit="1"/>
    </xf>
    <xf numFmtId="0" fontId="21" fillId="0" borderId="2" xfId="1" applyFont="1" applyFill="1" applyBorder="1" applyAlignment="1" applyProtection="1">
      <alignment horizontal="left" vertical="center" shrinkToFit="1"/>
    </xf>
    <xf numFmtId="0" fontId="21" fillId="0" borderId="8" xfId="1" applyFont="1" applyFill="1" applyBorder="1" applyAlignment="1" applyProtection="1">
      <alignment horizontal="left" vertical="center" shrinkToFit="1"/>
    </xf>
    <xf numFmtId="0" fontId="21" fillId="0" borderId="3" xfId="1" applyFont="1" applyFill="1" applyBorder="1" applyAlignment="1" applyProtection="1">
      <alignment horizontal="left" vertical="center" shrinkToFit="1"/>
    </xf>
    <xf numFmtId="0" fontId="24" fillId="3" borderId="1" xfId="1" applyFont="1" applyFill="1" applyBorder="1" applyAlignment="1" applyProtection="1">
      <alignment horizontal="center" vertical="center" wrapText="1" justifyLastLine="1"/>
    </xf>
    <xf numFmtId="0" fontId="24" fillId="3" borderId="2" xfId="1" applyFont="1" applyFill="1" applyBorder="1" applyAlignment="1" applyProtection="1">
      <alignment horizontal="center" vertical="center"/>
    </xf>
    <xf numFmtId="0" fontId="24" fillId="3" borderId="3" xfId="1" applyFont="1" applyFill="1" applyBorder="1" applyAlignment="1" applyProtection="1">
      <alignment horizontal="center" vertical="center"/>
    </xf>
    <xf numFmtId="0" fontId="11" fillId="3" borderId="6" xfId="2" applyFont="1" applyFill="1" applyBorder="1" applyAlignment="1">
      <alignment horizontal="center" vertical="center"/>
    </xf>
    <xf numFmtId="0" fontId="11" fillId="3" borderId="11" xfId="2" applyFont="1" applyFill="1" applyBorder="1" applyAlignment="1">
      <alignment horizontal="center" vertical="center"/>
    </xf>
    <xf numFmtId="0" fontId="51" fillId="3" borderId="1" xfId="2" applyFont="1" applyFill="1" applyBorder="1" applyAlignment="1">
      <alignment horizontal="distributed" vertical="center" indent="1"/>
    </xf>
    <xf numFmtId="0" fontId="14" fillId="0" borderId="0" xfId="2" applyFont="1" applyAlignment="1">
      <alignment horizontal="center" vertical="center"/>
    </xf>
    <xf numFmtId="0" fontId="11" fillId="3" borderId="1" xfId="2" applyFont="1" applyFill="1" applyBorder="1" applyAlignment="1">
      <alignment horizontal="center" vertical="center"/>
    </xf>
    <xf numFmtId="0" fontId="11" fillId="3" borderId="1" xfId="2" applyFont="1" applyFill="1" applyBorder="1" applyAlignment="1">
      <alignment horizontal="center" vertical="center" wrapText="1"/>
    </xf>
    <xf numFmtId="0" fontId="11" fillId="3" borderId="2"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11" fillId="3" borderId="2" xfId="2" applyFont="1" applyFill="1" applyBorder="1" applyAlignment="1">
      <alignment horizontal="center" vertical="center"/>
    </xf>
    <xf numFmtId="0" fontId="11" fillId="3" borderId="8" xfId="2" applyFont="1" applyFill="1" applyBorder="1" applyAlignment="1">
      <alignment horizontal="center" vertical="center"/>
    </xf>
    <xf numFmtId="0" fontId="11" fillId="3" borderId="3" xfId="2" applyFont="1" applyFill="1" applyBorder="1" applyAlignment="1">
      <alignment horizontal="center" vertical="center"/>
    </xf>
    <xf numFmtId="0" fontId="56" fillId="0" borderId="2" xfId="2" applyFont="1" applyFill="1" applyBorder="1" applyAlignment="1">
      <alignment horizontal="left" vertical="center" shrinkToFit="1"/>
    </xf>
    <xf numFmtId="0" fontId="56" fillId="0" borderId="8" xfId="2" applyFont="1" applyFill="1" applyBorder="1" applyAlignment="1">
      <alignment horizontal="left" vertical="center" shrinkToFit="1"/>
    </xf>
    <xf numFmtId="0" fontId="56" fillId="0" borderId="3" xfId="2" applyFont="1" applyFill="1" applyBorder="1" applyAlignment="1">
      <alignment horizontal="left" vertical="center" shrinkToFit="1"/>
    </xf>
    <xf numFmtId="176" fontId="11" fillId="0" borderId="2" xfId="3" applyNumberFormat="1" applyFont="1" applyBorder="1" applyAlignment="1">
      <alignment horizontal="center" vertical="center" wrapText="1"/>
    </xf>
    <xf numFmtId="176" fontId="11" fillId="0" borderId="3" xfId="3" applyNumberFormat="1" applyFont="1" applyBorder="1" applyAlignment="1">
      <alignment horizontal="center" vertical="center" wrapText="1"/>
    </xf>
    <xf numFmtId="0" fontId="33" fillId="3" borderId="1" xfId="1" applyFont="1" applyFill="1" applyBorder="1" applyAlignment="1" applyProtection="1">
      <alignment horizontal="distributed" vertical="center" justifyLastLine="1"/>
    </xf>
    <xf numFmtId="0" fontId="20" fillId="3" borderId="1" xfId="1" applyFont="1" applyFill="1" applyBorder="1" applyAlignment="1" applyProtection="1">
      <alignment horizontal="distributed" vertical="center" indent="1"/>
    </xf>
    <xf numFmtId="0" fontId="20" fillId="3" borderId="1" xfId="1" applyFont="1" applyFill="1" applyBorder="1" applyAlignment="1" applyProtection="1">
      <alignment horizontal="distributed" vertical="center" justifyLastLine="1"/>
    </xf>
    <xf numFmtId="0" fontId="49" fillId="3" borderId="1" xfId="1" applyFont="1" applyFill="1" applyBorder="1" applyAlignment="1" applyProtection="1">
      <alignment horizontal="distributed" vertical="center" indent="1"/>
    </xf>
    <xf numFmtId="0" fontId="30" fillId="0" borderId="1" xfId="1" applyNumberFormat="1" applyFont="1" applyFill="1" applyBorder="1" applyAlignment="1" applyProtection="1">
      <alignment horizontal="left" vertical="center" shrinkToFit="1"/>
      <protection locked="0"/>
    </xf>
    <xf numFmtId="178" fontId="30" fillId="0" borderId="1" xfId="1" applyNumberFormat="1" applyFont="1" applyFill="1" applyBorder="1" applyAlignment="1" applyProtection="1">
      <alignment horizontal="left" vertical="center" shrinkToFit="1"/>
      <protection locked="0"/>
    </xf>
    <xf numFmtId="0" fontId="20" fillId="3" borderId="2" xfId="1" applyFont="1" applyFill="1" applyBorder="1" applyAlignment="1" applyProtection="1">
      <alignment horizontal="distributed" vertical="center" justifyLastLine="1"/>
    </xf>
    <xf numFmtId="0" fontId="20" fillId="3" borderId="10" xfId="1" applyFont="1" applyFill="1" applyBorder="1" applyAlignment="1" applyProtection="1">
      <alignment horizontal="center" vertical="distributed" textRotation="255" justifyLastLine="1"/>
    </xf>
    <xf numFmtId="0" fontId="20" fillId="3" borderId="16" xfId="1" applyFont="1" applyFill="1" applyBorder="1" applyAlignment="1" applyProtection="1">
      <alignment horizontal="center" vertical="distributed" textRotation="255" justifyLastLine="1"/>
    </xf>
    <xf numFmtId="0" fontId="20" fillId="3" borderId="27" xfId="1" applyFont="1" applyFill="1" applyBorder="1" applyAlignment="1" applyProtection="1">
      <alignment horizontal="center" vertical="distributed" textRotation="255" justifyLastLine="1"/>
    </xf>
    <xf numFmtId="0" fontId="20" fillId="3" borderId="6" xfId="1" applyFont="1" applyFill="1" applyBorder="1" applyAlignment="1" applyProtection="1">
      <alignment horizontal="distributed" vertical="center" justifyLastLine="1"/>
    </xf>
    <xf numFmtId="0" fontId="20" fillId="3" borderId="17" xfId="1" applyFont="1" applyFill="1" applyBorder="1" applyAlignment="1" applyProtection="1">
      <alignment horizontal="distributed" vertical="center" justifyLastLine="1"/>
    </xf>
    <xf numFmtId="0" fontId="20" fillId="3" borderId="11" xfId="1" applyFont="1" applyFill="1" applyBorder="1" applyAlignment="1" applyProtection="1">
      <alignment horizontal="distributed" vertical="center" justifyLastLine="1"/>
    </xf>
    <xf numFmtId="0" fontId="20" fillId="3" borderId="3" xfId="1" applyFont="1" applyFill="1" applyBorder="1" applyAlignment="1" applyProtection="1">
      <alignment horizontal="distributed" vertical="center" justifyLastLine="1"/>
    </xf>
    <xf numFmtId="0" fontId="20" fillId="3" borderId="2" xfId="1" applyFont="1" applyFill="1" applyBorder="1" applyAlignment="1" applyProtection="1">
      <alignment horizontal="distributed" vertical="center" indent="1"/>
    </xf>
    <xf numFmtId="0" fontId="20" fillId="3" borderId="8" xfId="1" applyFont="1" applyFill="1" applyBorder="1" applyAlignment="1" applyProtection="1">
      <alignment horizontal="distributed" vertical="center" indent="1"/>
    </xf>
    <xf numFmtId="0" fontId="20" fillId="3" borderId="3" xfId="1" applyFont="1" applyFill="1" applyBorder="1" applyAlignment="1" applyProtection="1">
      <alignment horizontal="distributed" vertical="center" indent="1"/>
    </xf>
    <xf numFmtId="0" fontId="3" fillId="3" borderId="11" xfId="1" applyFill="1" applyBorder="1" applyAlignment="1" applyProtection="1">
      <alignment horizontal="distributed" vertical="center" justifyLastLine="1"/>
    </xf>
    <xf numFmtId="0" fontId="3" fillId="3" borderId="17" xfId="1" applyFill="1" applyBorder="1" applyAlignment="1" applyProtection="1">
      <alignment horizontal="distributed" vertical="center" justifyLastLine="1"/>
    </xf>
    <xf numFmtId="0" fontId="20" fillId="3" borderId="32" xfId="1" applyFont="1" applyFill="1" applyBorder="1" applyAlignment="1" applyProtection="1">
      <alignment horizontal="distributed" vertical="center" justifyLastLine="1"/>
    </xf>
    <xf numFmtId="0" fontId="20" fillId="3" borderId="33" xfId="1" applyFont="1" applyFill="1" applyBorder="1" applyAlignment="1" applyProtection="1">
      <alignment horizontal="distributed" vertical="center" justifyLastLine="1"/>
    </xf>
    <xf numFmtId="0" fontId="20" fillId="3" borderId="14" xfId="1" applyFont="1" applyFill="1" applyBorder="1" applyAlignment="1" applyProtection="1">
      <alignment horizontal="distributed" vertical="center" indent="1"/>
    </xf>
    <xf numFmtId="0" fontId="20" fillId="3" borderId="15" xfId="1" applyFont="1" applyFill="1" applyBorder="1" applyAlignment="1" applyProtection="1">
      <alignment horizontal="distributed" vertical="center" indent="1"/>
    </xf>
    <xf numFmtId="0" fontId="20" fillId="3" borderId="12" xfId="1" applyFont="1" applyFill="1" applyBorder="1" applyAlignment="1" applyProtection="1">
      <alignment horizontal="distributed" vertical="center" indent="1"/>
    </xf>
    <xf numFmtId="0" fontId="20" fillId="3" borderId="13" xfId="1" applyFont="1" applyFill="1" applyBorder="1" applyAlignment="1" applyProtection="1">
      <alignment horizontal="distributed" vertical="center" indent="1"/>
    </xf>
    <xf numFmtId="0" fontId="20" fillId="3" borderId="1" xfId="1" applyFont="1" applyFill="1" applyBorder="1" applyAlignment="1" applyProtection="1">
      <alignment horizontal="center" vertical="distributed" textRotation="255" justifyLastLine="1"/>
    </xf>
    <xf numFmtId="178" fontId="49" fillId="7" borderId="1" xfId="1" applyNumberFormat="1" applyFont="1" applyFill="1" applyBorder="1" applyAlignment="1" applyProtection="1">
      <alignment horizontal="left" vertical="center" shrinkToFit="1"/>
    </xf>
    <xf numFmtId="0" fontId="41" fillId="3" borderId="1" xfId="1" applyFont="1" applyFill="1" applyBorder="1" applyAlignment="1" applyProtection="1">
      <alignment horizontal="center" vertical="center"/>
    </xf>
    <xf numFmtId="0" fontId="49" fillId="3" borderId="1" xfId="1" applyFont="1" applyFill="1" applyBorder="1" applyAlignment="1" applyProtection="1">
      <alignment horizontal="distributed" vertical="center"/>
    </xf>
    <xf numFmtId="178" fontId="49" fillId="7" borderId="2" xfId="1" applyNumberFormat="1" applyFont="1" applyFill="1" applyBorder="1" applyAlignment="1" applyProtection="1">
      <alignment horizontal="left" vertical="center" shrinkToFit="1"/>
      <protection locked="0"/>
    </xf>
    <xf numFmtId="178" fontId="49" fillId="7" borderId="8" xfId="1" applyNumberFormat="1" applyFont="1" applyFill="1" applyBorder="1" applyAlignment="1" applyProtection="1">
      <alignment horizontal="left" vertical="center" shrinkToFit="1"/>
      <protection locked="0"/>
    </xf>
    <xf numFmtId="178" fontId="49" fillId="7" borderId="3" xfId="1" applyNumberFormat="1" applyFont="1" applyFill="1" applyBorder="1" applyAlignment="1" applyProtection="1">
      <alignment horizontal="left" vertical="center" shrinkToFit="1"/>
      <protection locked="0"/>
    </xf>
    <xf numFmtId="178" fontId="49" fillId="7" borderId="1" xfId="1" applyNumberFormat="1" applyFont="1" applyFill="1" applyBorder="1" applyAlignment="1" applyProtection="1">
      <alignment horizontal="left" vertical="center" shrinkToFit="1"/>
      <protection locked="0"/>
    </xf>
  </cellXfs>
  <cellStyles count="7">
    <cellStyle name="パーセント" xfId="6" builtinId="5"/>
    <cellStyle name="パーセント 2" xfId="4"/>
    <cellStyle name="桁区切り" xfId="5" builtinId="6"/>
    <cellStyle name="桁区切り 2" xfId="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ffice\fsv\02&#20225;&#30011;&#37096;\03&#31649;&#36001;\03&#25351;&#23450;&#31649;&#29702;&#25285;&#24403;\01&#21508;&#31278;&#27096;&#24335;\01&#25351;&#23450;&#31649;&#29702;&#32773;&#21046;&#24230;\02&#25351;&#23450;&#31649;&#29702;&#32773;&#21521;&#12369;\08&#20107;&#26989;&#22577;&#21578;&#26360;\&#21442;&#32771;&#27096;&#24335;&#65288;&#22577;&#21578;&#26360;&#12392;&#21516;&#26178;&#12395;&#25552;&#20986;&#12377;&#12427;&#12418;&#12398;&#65289;\&#9675;H28&#26989;&#21209;&#35336;&#30011;&#12498;&#12450;&#12522;&#12531;&#12464;&#12471;&#12540;&#12488;&#65288;&#25913;&#35330;&#12486;&#12473;&#12488;&#2925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ffice\fsv\02&#20225;&#30011;&#37096;\03&#31649;&#36001;\03&#25351;&#23450;&#31649;&#29702;&#25285;&#24403;\07&#20107;&#26989;&#22577;&#21578;&#26360;\H27&#20107;&#26989;&#22577;&#21578;\&#9675;H28&#26989;&#21209;&#35336;&#30011;&#12498;&#12450;&#12522;&#12531;&#12464;&#12471;&#12540;&#12488;&#65288;&#25913;&#35330;&#12486;&#12473;&#12488;&#2925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施設名設定等"/>
      <sheetName val="H28年度指定管理施設DB"/>
      <sheetName val="基礎票"/>
      <sheetName val="チェックＬ①（様式関係）"/>
      <sheetName val="チェックＬ②（形式的事項）"/>
      <sheetName val="チェックＬ③（様式第２号）"/>
      <sheetName val="チェックＬ④（様式第３号・４号）"/>
      <sheetName val="チェックＬ⑤（その他）"/>
      <sheetName val="ヒアリングシート"/>
      <sheetName val="様式第4号"/>
      <sheetName val="様式第4-1号"/>
      <sheetName val="様式第4-2号"/>
    </sheetNames>
    <sheetDataSet>
      <sheetData sheetId="0" refreshError="1">
        <row r="8">
          <cell r="B8" t="str">
            <v>須玉町デイサービスセンター</v>
          </cell>
        </row>
        <row r="17">
          <cell r="C17" t="str">
            <v>□</v>
          </cell>
        </row>
        <row r="18">
          <cell r="C18" t="str">
            <v>OK</v>
          </cell>
        </row>
        <row r="19">
          <cell r="C19" t="str">
            <v>再提出</v>
          </cell>
        </row>
        <row r="20">
          <cell r="C20" t="str">
            <v>追加資料</v>
          </cell>
        </row>
        <row r="21">
          <cell r="C21" t="str">
            <v>要協議</v>
          </cell>
        </row>
        <row r="22">
          <cell r="C22" t="str">
            <v>問題あり</v>
          </cell>
        </row>
        <row r="23">
          <cell r="C23">
            <v>0</v>
          </cell>
        </row>
      </sheetData>
      <sheetData sheetId="1" refreshError="1">
        <row r="3">
          <cell r="A3">
            <v>0</v>
          </cell>
          <cell r="B3" t="str">
            <v>名称</v>
          </cell>
          <cell r="C3" t="str">
            <v>所在</v>
          </cell>
          <cell r="D3" t="str">
            <v>所在</v>
          </cell>
          <cell r="E3">
            <v>0</v>
          </cell>
          <cell r="F3" t="str">
            <v>コード</v>
          </cell>
          <cell r="G3" t="str">
            <v>名称</v>
          </cell>
          <cell r="H3" t="str">
            <v>代表者</v>
          </cell>
          <cell r="I3" t="str">
            <v>所在</v>
          </cell>
          <cell r="J3" t="str">
            <v>始期</v>
          </cell>
          <cell r="K3" t="str">
            <v>終期</v>
          </cell>
          <cell r="L3" t="str">
            <v>年数</v>
          </cell>
          <cell r="M3" t="str">
            <v>計算時点</v>
          </cell>
          <cell r="N3" t="str">
            <v>経過年数</v>
          </cell>
          <cell r="O3" t="str">
            <v>残存期間</v>
          </cell>
          <cell r="P3" t="str">
            <v>条例名</v>
          </cell>
          <cell r="Q3" t="str">
            <v>利用料金</v>
          </cell>
          <cell r="R3" t="str">
            <v>市納入金</v>
          </cell>
          <cell r="S3" t="str">
            <v>指定管理料</v>
          </cell>
          <cell r="T3" t="str">
            <v>市納入金</v>
          </cell>
          <cell r="U3" t="str">
            <v>指定管理料</v>
          </cell>
          <cell r="V3" t="str">
            <v>市納入金</v>
          </cell>
          <cell r="W3" t="str">
            <v>指定管理料</v>
          </cell>
          <cell r="X3" t="str">
            <v>市納入金</v>
          </cell>
          <cell r="Y3" t="str">
            <v>指定管理料</v>
          </cell>
          <cell r="Z3" t="str">
            <v>市納入金</v>
          </cell>
          <cell r="AA3" t="str">
            <v>指定管理料</v>
          </cell>
          <cell r="AB3" t="str">
            <v>市納入金</v>
          </cell>
          <cell r="AC3" t="str">
            <v>指定管理料</v>
          </cell>
          <cell r="AD3">
            <v>0</v>
          </cell>
          <cell r="AE3">
            <v>0</v>
          </cell>
          <cell r="AF3">
            <v>0</v>
          </cell>
          <cell r="AG3">
            <v>0</v>
          </cell>
          <cell r="AH3">
            <v>0</v>
          </cell>
        </row>
        <row r="4">
          <cell r="A4">
            <v>1</v>
          </cell>
          <cell r="B4" t="str">
            <v>北杜市有線テレビ放送施設　他１施設</v>
          </cell>
          <cell r="C4" t="str">
            <v>北杜市有線テレビ放送施設、北杜市インターネット施設</v>
          </cell>
          <cell r="D4" t="str">
            <v>高根町村山北割3261</v>
          </cell>
          <cell r="E4" t="str">
            <v>政策秘書課</v>
          </cell>
          <cell r="F4">
            <v>6</v>
          </cell>
          <cell r="G4" t="str">
            <v>株式会社ネットワーク北杜</v>
          </cell>
          <cell r="H4" t="str">
            <v>代表取締役社長　中村　一政</v>
          </cell>
          <cell r="I4" t="str">
            <v>北杜市高根町村山北割3261</v>
          </cell>
          <cell r="J4">
            <v>39539</v>
          </cell>
          <cell r="K4">
            <v>43190</v>
          </cell>
          <cell r="L4">
            <v>10</v>
          </cell>
          <cell r="M4">
            <v>42461</v>
          </cell>
          <cell r="N4">
            <v>8</v>
          </cell>
          <cell r="O4">
            <v>2</v>
          </cell>
          <cell r="P4" t="str">
            <v>北杜市ケーブルテレビ情報連絡施設条例</v>
          </cell>
          <cell r="Q4" t="str">
            <v>あり</v>
          </cell>
          <cell r="R4">
            <v>0</v>
          </cell>
          <cell r="S4">
            <v>3545001</v>
          </cell>
          <cell r="T4">
            <v>0</v>
          </cell>
          <cell r="U4">
            <v>3545001</v>
          </cell>
          <cell r="V4">
            <v>0</v>
          </cell>
          <cell r="W4">
            <v>3545001</v>
          </cell>
          <cell r="X4">
            <v>0</v>
          </cell>
          <cell r="Y4">
            <v>0</v>
          </cell>
          <cell r="Z4">
            <v>0</v>
          </cell>
          <cell r="AA4">
            <v>0</v>
          </cell>
          <cell r="AB4">
            <v>0</v>
          </cell>
          <cell r="AC4">
            <v>0</v>
          </cell>
        </row>
        <row r="5">
          <cell r="A5">
            <v>2</v>
          </cell>
          <cell r="B5" t="str">
            <v>須玉町デイサービスセンター</v>
          </cell>
          <cell r="C5" t="str">
            <v>須玉町デイサービスセンター</v>
          </cell>
          <cell r="D5" t="str">
            <v>須玉町藤田799-1</v>
          </cell>
          <cell r="E5" t="str">
            <v>介護支援課</v>
          </cell>
          <cell r="F5">
            <v>10</v>
          </cell>
          <cell r="G5" t="str">
            <v>株式会社やさしい手甲府</v>
          </cell>
          <cell r="H5" t="str">
            <v>代表取締役　根津　宏次</v>
          </cell>
          <cell r="I5" t="str">
            <v>山梨県甲府市上石田1-7-14</v>
          </cell>
          <cell r="J5">
            <v>41730</v>
          </cell>
          <cell r="K5">
            <v>42825</v>
          </cell>
          <cell r="L5">
            <v>3</v>
          </cell>
          <cell r="M5">
            <v>42461</v>
          </cell>
          <cell r="N5">
            <v>2</v>
          </cell>
          <cell r="O5">
            <v>1</v>
          </cell>
          <cell r="P5" t="str">
            <v>北杜市デイサービスセンター条例</v>
          </cell>
          <cell r="Q5" t="str">
            <v>あり</v>
          </cell>
          <cell r="R5">
            <v>6000000</v>
          </cell>
          <cell r="S5">
            <v>0</v>
          </cell>
          <cell r="T5">
            <v>6000000</v>
          </cell>
          <cell r="U5">
            <v>0</v>
          </cell>
          <cell r="V5">
            <v>0</v>
          </cell>
          <cell r="W5">
            <v>0</v>
          </cell>
          <cell r="X5">
            <v>0</v>
          </cell>
          <cell r="Y5">
            <v>0</v>
          </cell>
          <cell r="Z5">
            <v>0</v>
          </cell>
          <cell r="AA5">
            <v>0</v>
          </cell>
          <cell r="AB5">
            <v>0</v>
          </cell>
          <cell r="AC5">
            <v>0</v>
          </cell>
        </row>
        <row r="6">
          <cell r="A6">
            <v>3</v>
          </cell>
          <cell r="B6" t="str">
            <v>高根町デイサービスセンター</v>
          </cell>
          <cell r="C6" t="str">
            <v>高根町デイサービスセンター</v>
          </cell>
          <cell r="D6" t="str">
            <v>高根町箕輪新町50</v>
          </cell>
          <cell r="E6" t="str">
            <v>介護支援課</v>
          </cell>
          <cell r="F6">
            <v>27</v>
          </cell>
          <cell r="G6" t="str">
            <v>社会福祉法人北杜市社会福祉協議会</v>
          </cell>
          <cell r="H6" t="str">
            <v>会長　茅野光一郎</v>
          </cell>
          <cell r="I6" t="str">
            <v>北杜市高根町箕輪新町50</v>
          </cell>
          <cell r="J6">
            <v>41730</v>
          </cell>
          <cell r="K6">
            <v>42825</v>
          </cell>
          <cell r="L6">
            <v>3</v>
          </cell>
          <cell r="M6">
            <v>42461</v>
          </cell>
          <cell r="N6">
            <v>2</v>
          </cell>
          <cell r="O6">
            <v>1</v>
          </cell>
          <cell r="P6" t="str">
            <v>北杜市デイサービスセンター条例</v>
          </cell>
          <cell r="Q6" t="str">
            <v>あり</v>
          </cell>
          <cell r="R6">
            <v>801000</v>
          </cell>
          <cell r="S6">
            <v>0</v>
          </cell>
          <cell r="T6">
            <v>801000</v>
          </cell>
          <cell r="U6">
            <v>0</v>
          </cell>
          <cell r="V6">
            <v>0</v>
          </cell>
          <cell r="W6">
            <v>0</v>
          </cell>
          <cell r="X6">
            <v>0</v>
          </cell>
          <cell r="Y6">
            <v>0</v>
          </cell>
          <cell r="Z6">
            <v>0</v>
          </cell>
          <cell r="AA6">
            <v>0</v>
          </cell>
          <cell r="AB6">
            <v>0</v>
          </cell>
          <cell r="AC6">
            <v>0</v>
          </cell>
        </row>
        <row r="7">
          <cell r="A7">
            <v>4</v>
          </cell>
          <cell r="B7" t="str">
            <v>大泉町デイサービスセンター</v>
          </cell>
          <cell r="C7" t="str">
            <v>大泉町デイサービスセンター</v>
          </cell>
          <cell r="D7" t="str">
            <v>大泉町谷戸1880</v>
          </cell>
          <cell r="E7" t="str">
            <v>介護支援課</v>
          </cell>
          <cell r="F7">
            <v>27</v>
          </cell>
          <cell r="G7" t="str">
            <v>社会福祉法人北杜市社会福祉協議会</v>
          </cell>
          <cell r="H7" t="str">
            <v>会長　茅野光一郎</v>
          </cell>
          <cell r="I7" t="str">
            <v>北杜市高根町箕輪新町50</v>
          </cell>
          <cell r="J7">
            <v>41730</v>
          </cell>
          <cell r="K7">
            <v>42825</v>
          </cell>
          <cell r="L7">
            <v>3</v>
          </cell>
          <cell r="M7">
            <v>42461</v>
          </cell>
          <cell r="N7">
            <v>2</v>
          </cell>
          <cell r="O7">
            <v>1</v>
          </cell>
          <cell r="P7" t="str">
            <v>北杜市デイサービスセンター条例</v>
          </cell>
          <cell r="Q7" t="str">
            <v>あり</v>
          </cell>
          <cell r="R7">
            <v>790000</v>
          </cell>
          <cell r="S7">
            <v>0</v>
          </cell>
          <cell r="T7">
            <v>790000</v>
          </cell>
          <cell r="U7">
            <v>0</v>
          </cell>
          <cell r="V7">
            <v>0</v>
          </cell>
          <cell r="W7">
            <v>0</v>
          </cell>
          <cell r="X7">
            <v>0</v>
          </cell>
          <cell r="Y7">
            <v>0</v>
          </cell>
          <cell r="Z7">
            <v>0</v>
          </cell>
          <cell r="AA7">
            <v>0</v>
          </cell>
          <cell r="AB7">
            <v>0</v>
          </cell>
          <cell r="AC7">
            <v>0</v>
          </cell>
        </row>
        <row r="8">
          <cell r="A8">
            <v>5</v>
          </cell>
          <cell r="B8" t="str">
            <v>小淵沢町デイサービスセンター</v>
          </cell>
          <cell r="C8" t="str">
            <v>小淵沢町デイサービスセンター</v>
          </cell>
          <cell r="D8" t="str">
            <v>小淵沢町6266</v>
          </cell>
          <cell r="E8" t="str">
            <v>介護支援課</v>
          </cell>
          <cell r="F8">
            <v>27</v>
          </cell>
          <cell r="G8" t="str">
            <v>社会福祉法人北杜市社会福祉協議会</v>
          </cell>
          <cell r="H8" t="str">
            <v>会長　茅野光一郎</v>
          </cell>
          <cell r="I8" t="str">
            <v>北杜市高根町箕輪新町50</v>
          </cell>
          <cell r="J8">
            <v>41730</v>
          </cell>
          <cell r="K8">
            <v>42825</v>
          </cell>
          <cell r="L8">
            <v>3</v>
          </cell>
          <cell r="M8">
            <v>42461</v>
          </cell>
          <cell r="N8">
            <v>2</v>
          </cell>
          <cell r="O8">
            <v>1</v>
          </cell>
          <cell r="P8" t="str">
            <v>北杜市デイサービスセンター条例</v>
          </cell>
          <cell r="Q8" t="str">
            <v>あり</v>
          </cell>
          <cell r="R8">
            <v>764000</v>
          </cell>
          <cell r="S8">
            <v>0</v>
          </cell>
          <cell r="T8">
            <v>764000</v>
          </cell>
          <cell r="U8">
            <v>0</v>
          </cell>
          <cell r="V8">
            <v>0</v>
          </cell>
          <cell r="W8">
            <v>0</v>
          </cell>
          <cell r="X8">
            <v>0</v>
          </cell>
          <cell r="Y8">
            <v>0</v>
          </cell>
          <cell r="Z8">
            <v>0</v>
          </cell>
          <cell r="AA8">
            <v>0</v>
          </cell>
          <cell r="AB8">
            <v>0</v>
          </cell>
          <cell r="AC8">
            <v>0</v>
          </cell>
        </row>
        <row r="9">
          <cell r="A9">
            <v>6</v>
          </cell>
          <cell r="B9" t="str">
            <v>武川町デイサービスセンター</v>
          </cell>
          <cell r="C9" t="str">
            <v>武川町デイサービスセンター</v>
          </cell>
          <cell r="D9" t="str">
            <v>武川町牧原1322</v>
          </cell>
          <cell r="E9" t="str">
            <v>介護支援課</v>
          </cell>
          <cell r="F9">
            <v>27</v>
          </cell>
          <cell r="G9" t="str">
            <v>社会福祉法人北杜市社会福祉協議会</v>
          </cell>
          <cell r="H9" t="str">
            <v>会長　茅野光一郎</v>
          </cell>
          <cell r="I9" t="str">
            <v>北杜市高根町箕輪新町50</v>
          </cell>
          <cell r="J9">
            <v>41730</v>
          </cell>
          <cell r="K9">
            <v>42825</v>
          </cell>
          <cell r="L9">
            <v>3</v>
          </cell>
          <cell r="M9">
            <v>42461</v>
          </cell>
          <cell r="N9">
            <v>2</v>
          </cell>
          <cell r="O9">
            <v>1</v>
          </cell>
          <cell r="P9" t="str">
            <v>北杜市デイサービスセンター条例</v>
          </cell>
          <cell r="Q9" t="str">
            <v>あり</v>
          </cell>
          <cell r="R9">
            <v>1025000</v>
          </cell>
          <cell r="S9">
            <v>0</v>
          </cell>
          <cell r="T9">
            <v>1025000</v>
          </cell>
          <cell r="U9">
            <v>0</v>
          </cell>
          <cell r="V9">
            <v>0</v>
          </cell>
          <cell r="W9">
            <v>0</v>
          </cell>
          <cell r="X9">
            <v>0</v>
          </cell>
          <cell r="Y9">
            <v>0</v>
          </cell>
          <cell r="Z9">
            <v>0</v>
          </cell>
          <cell r="AA9">
            <v>0</v>
          </cell>
          <cell r="AB9">
            <v>0</v>
          </cell>
          <cell r="AC9">
            <v>0</v>
          </cell>
        </row>
        <row r="10">
          <cell r="A10">
            <v>7</v>
          </cell>
          <cell r="B10" t="str">
            <v>北杜市北の杜聖苑</v>
          </cell>
          <cell r="C10" t="str">
            <v>北杜市北の杜聖苑</v>
          </cell>
          <cell r="D10" t="str">
            <v>高根町下黒澤378-6</v>
          </cell>
          <cell r="E10" t="str">
            <v>福祉課</v>
          </cell>
          <cell r="F10">
            <v>20</v>
          </cell>
          <cell r="G10" t="str">
            <v>株式会社宮本工業所</v>
          </cell>
          <cell r="H10" t="str">
            <v>代表取締役　宮本　芳樹</v>
          </cell>
          <cell r="I10" t="str">
            <v>富山県富山市奥田新町12番3号</v>
          </cell>
          <cell r="J10">
            <v>42461</v>
          </cell>
          <cell r="K10">
            <v>44286</v>
          </cell>
          <cell r="L10">
            <v>5</v>
          </cell>
          <cell r="M10">
            <v>42461</v>
          </cell>
          <cell r="N10">
            <v>0</v>
          </cell>
          <cell r="O10">
            <v>5</v>
          </cell>
          <cell r="P10" t="str">
            <v>北杜市北の杜聖苑条例</v>
          </cell>
          <cell r="Q10" t="str">
            <v>あり</v>
          </cell>
          <cell r="R10">
            <v>0</v>
          </cell>
          <cell r="S10">
            <v>27000000</v>
          </cell>
          <cell r="T10">
            <v>0</v>
          </cell>
          <cell r="U10">
            <v>27000000</v>
          </cell>
          <cell r="V10">
            <v>0</v>
          </cell>
          <cell r="W10">
            <v>27320000</v>
          </cell>
          <cell r="X10">
            <v>0</v>
          </cell>
          <cell r="Y10">
            <v>27320000</v>
          </cell>
          <cell r="Z10">
            <v>0</v>
          </cell>
          <cell r="AA10">
            <v>27320000</v>
          </cell>
          <cell r="AB10">
            <v>0</v>
          </cell>
          <cell r="AC10">
            <v>27320000</v>
          </cell>
        </row>
        <row r="11">
          <cell r="A11">
            <v>8</v>
          </cell>
          <cell r="B11" t="str">
            <v>北部ふるさと公苑</v>
          </cell>
          <cell r="C11" t="str">
            <v>北部ふるさと公苑</v>
          </cell>
          <cell r="D11" t="str">
            <v>長坂町中丸916</v>
          </cell>
          <cell r="E11" t="str">
            <v>環境課</v>
          </cell>
          <cell r="F11">
            <v>9</v>
          </cell>
          <cell r="G11" t="str">
            <v>株式会社メイキョー</v>
          </cell>
          <cell r="H11" t="str">
            <v>代表取締役　飯田　祥雄</v>
          </cell>
          <cell r="I11" t="str">
            <v>山梨県甲府市徳行二丁目2-38</v>
          </cell>
          <cell r="J11">
            <v>42095</v>
          </cell>
          <cell r="K11">
            <v>43921</v>
          </cell>
          <cell r="L11">
            <v>5</v>
          </cell>
          <cell r="M11">
            <v>42461</v>
          </cell>
          <cell r="N11">
            <v>1</v>
          </cell>
          <cell r="O11">
            <v>4</v>
          </cell>
          <cell r="P11" t="str">
            <v>北杜市北部ふるさと公苑条例</v>
          </cell>
          <cell r="Q11" t="str">
            <v>あり</v>
          </cell>
          <cell r="R11">
            <v>16522000</v>
          </cell>
          <cell r="S11">
            <v>0</v>
          </cell>
          <cell r="T11">
            <v>15969000</v>
          </cell>
          <cell r="U11">
            <v>0</v>
          </cell>
          <cell r="V11">
            <v>14021000</v>
          </cell>
          <cell r="W11">
            <v>0</v>
          </cell>
          <cell r="X11">
            <v>12184000</v>
          </cell>
          <cell r="Y11">
            <v>0</v>
          </cell>
          <cell r="Z11">
            <v>10857000</v>
          </cell>
          <cell r="AA11">
            <v>0</v>
          </cell>
          <cell r="AB11">
            <v>0</v>
          </cell>
          <cell r="AC11">
            <v>0</v>
          </cell>
        </row>
        <row r="12">
          <cell r="A12">
            <v>9</v>
          </cell>
          <cell r="B12" t="str">
            <v>北杜市オオムラサキセンター</v>
          </cell>
          <cell r="C12" t="str">
            <v>北杜市オオムラサキセンター</v>
          </cell>
          <cell r="D12" t="str">
            <v>長坂町富岡2812</v>
          </cell>
          <cell r="E12" t="str">
            <v>環境課</v>
          </cell>
          <cell r="F12">
            <v>35</v>
          </cell>
          <cell r="G12" t="str">
            <v>特定非営利活動法人自然とオオムラサキに親しむ会</v>
          </cell>
          <cell r="H12" t="str">
            <v>会長　跡部　治賢</v>
          </cell>
          <cell r="I12" t="str">
            <v>北杜市長坂町渋沢910</v>
          </cell>
          <cell r="J12">
            <v>42461</v>
          </cell>
          <cell r="K12">
            <v>44286</v>
          </cell>
          <cell r="L12">
            <v>5</v>
          </cell>
          <cell r="M12">
            <v>42461</v>
          </cell>
          <cell r="N12">
            <v>0</v>
          </cell>
          <cell r="O12">
            <v>5</v>
          </cell>
          <cell r="P12" t="str">
            <v>北杜市オオムラサキセンター条例</v>
          </cell>
          <cell r="Q12" t="str">
            <v>あり</v>
          </cell>
          <cell r="R12">
            <v>0</v>
          </cell>
          <cell r="S12">
            <v>16082000</v>
          </cell>
          <cell r="T12">
            <v>0</v>
          </cell>
          <cell r="U12">
            <v>17400000</v>
          </cell>
          <cell r="V12">
            <v>0</v>
          </cell>
          <cell r="W12">
            <v>17400000</v>
          </cell>
          <cell r="X12">
            <v>0</v>
          </cell>
          <cell r="Y12">
            <v>17400000</v>
          </cell>
          <cell r="Z12">
            <v>0</v>
          </cell>
          <cell r="AA12">
            <v>17400000</v>
          </cell>
          <cell r="AB12">
            <v>0</v>
          </cell>
          <cell r="AC12">
            <v>17400000</v>
          </cell>
        </row>
        <row r="13">
          <cell r="A13">
            <v>10</v>
          </cell>
          <cell r="B13" t="str">
            <v>須玉町農業体験農園施設（大正館）</v>
          </cell>
          <cell r="C13" t="str">
            <v>須玉町農業体験農園施設（大正館）</v>
          </cell>
          <cell r="D13" t="str">
            <v>須玉町下津金2961-3</v>
          </cell>
          <cell r="E13" t="str">
            <v>農政課</v>
          </cell>
          <cell r="F13">
            <v>45</v>
          </cell>
          <cell r="G13" t="str">
            <v>須玉町津金地区農業体験農園施設管理委員会</v>
          </cell>
          <cell r="H13" t="str">
            <v>委員長　輿水　孝信</v>
          </cell>
          <cell r="I13" t="str">
            <v>北杜市須玉町下津金2961-3</v>
          </cell>
          <cell r="J13">
            <v>41730</v>
          </cell>
          <cell r="K13">
            <v>42825</v>
          </cell>
          <cell r="L13">
            <v>3</v>
          </cell>
          <cell r="M13">
            <v>42461</v>
          </cell>
          <cell r="N13">
            <v>2</v>
          </cell>
          <cell r="O13">
            <v>1</v>
          </cell>
          <cell r="P13" t="str">
            <v>北杜市須玉町農業体験農園施設条例</v>
          </cell>
          <cell r="Q13" t="str">
            <v>あり</v>
          </cell>
          <cell r="R13">
            <v>0</v>
          </cell>
          <cell r="S13">
            <v>3300000</v>
          </cell>
          <cell r="T13">
            <v>0</v>
          </cell>
          <cell r="U13">
            <v>3300000</v>
          </cell>
          <cell r="V13">
            <v>0</v>
          </cell>
          <cell r="W13">
            <v>0</v>
          </cell>
          <cell r="X13">
            <v>0</v>
          </cell>
          <cell r="Y13">
            <v>0</v>
          </cell>
          <cell r="Z13">
            <v>0</v>
          </cell>
          <cell r="AA13">
            <v>0</v>
          </cell>
          <cell r="AB13">
            <v>0</v>
          </cell>
          <cell r="AC13">
            <v>0</v>
          </cell>
        </row>
        <row r="14">
          <cell r="A14">
            <v>11</v>
          </cell>
          <cell r="B14" t="str">
            <v>高根クラインガルテン（ふれあいの郷　あつみ園）</v>
          </cell>
          <cell r="C14" t="str">
            <v>高根クラインガルテン（ふれあいの郷　あつみ園）</v>
          </cell>
          <cell r="D14" t="str">
            <v>高根町蔵原1655</v>
          </cell>
          <cell r="E14" t="str">
            <v>農政課</v>
          </cell>
          <cell r="F14">
            <v>43</v>
          </cell>
          <cell r="G14" t="str">
            <v>高根クラインガルテン企業組合</v>
          </cell>
          <cell r="H14" t="str">
            <v>代表理事　山本　重成</v>
          </cell>
          <cell r="I14" t="str">
            <v>北杜市高根町蔵原1655</v>
          </cell>
          <cell r="J14">
            <v>41730</v>
          </cell>
          <cell r="K14">
            <v>43555</v>
          </cell>
          <cell r="L14">
            <v>5</v>
          </cell>
          <cell r="M14">
            <v>42461</v>
          </cell>
          <cell r="N14">
            <v>2</v>
          </cell>
          <cell r="O14">
            <v>3</v>
          </cell>
          <cell r="P14" t="str">
            <v>北杜市高根クラインガルテン条例</v>
          </cell>
          <cell r="Q14" t="str">
            <v>あり</v>
          </cell>
          <cell r="R14">
            <v>1254690</v>
          </cell>
          <cell r="S14">
            <v>0</v>
          </cell>
          <cell r="T14">
            <v>1254690</v>
          </cell>
          <cell r="U14">
            <v>0</v>
          </cell>
          <cell r="V14">
            <v>1254690</v>
          </cell>
          <cell r="W14">
            <v>0</v>
          </cell>
          <cell r="X14">
            <v>1254690</v>
          </cell>
          <cell r="Y14">
            <v>0</v>
          </cell>
          <cell r="Z14">
            <v>0</v>
          </cell>
          <cell r="AA14">
            <v>0</v>
          </cell>
          <cell r="AB14">
            <v>0</v>
          </cell>
          <cell r="AC14">
            <v>0</v>
          </cell>
        </row>
        <row r="15">
          <cell r="A15">
            <v>12</v>
          </cell>
          <cell r="B15" t="str">
            <v>高根町花関所の郷・南清里フラワーパーク（南八ヶ岳花の森公園）</v>
          </cell>
          <cell r="C15" t="str">
            <v>高根町花関所の郷・南清里フラワーパーク（南八ヶ岳花の森公園）</v>
          </cell>
          <cell r="D15" t="str">
            <v>高根町長沢760</v>
          </cell>
          <cell r="E15" t="str">
            <v>農政課</v>
          </cell>
          <cell r="F15">
            <v>42</v>
          </cell>
          <cell r="G15" t="str">
            <v>花関所の郷南清里フラワーパーク企業組合</v>
          </cell>
          <cell r="H15" t="str">
            <v>理事長　長田　正彦</v>
          </cell>
          <cell r="I15" t="str">
            <v>北杜市高根町長澤760</v>
          </cell>
          <cell r="J15">
            <v>41730</v>
          </cell>
          <cell r="K15">
            <v>43555</v>
          </cell>
          <cell r="L15">
            <v>5</v>
          </cell>
          <cell r="M15">
            <v>42461</v>
          </cell>
          <cell r="N15">
            <v>2</v>
          </cell>
          <cell r="O15">
            <v>3</v>
          </cell>
          <cell r="P15" t="str">
            <v>北杜市高根町花関所の里・南清里フラワーパーク条例</v>
          </cell>
          <cell r="Q15" t="str">
            <v>あり</v>
          </cell>
          <cell r="R15">
            <v>1544235</v>
          </cell>
          <cell r="S15">
            <v>0</v>
          </cell>
          <cell r="T15">
            <v>1544235</v>
          </cell>
          <cell r="U15">
            <v>0</v>
          </cell>
          <cell r="V15">
            <v>1544235</v>
          </cell>
          <cell r="W15">
            <v>0</v>
          </cell>
          <cell r="X15">
            <v>1544235</v>
          </cell>
          <cell r="Y15">
            <v>0</v>
          </cell>
          <cell r="Z15">
            <v>0</v>
          </cell>
          <cell r="AA15">
            <v>0</v>
          </cell>
          <cell r="AB15">
            <v>0</v>
          </cell>
          <cell r="AC15">
            <v>0</v>
          </cell>
        </row>
        <row r="16">
          <cell r="A16">
            <v>13</v>
          </cell>
          <cell r="B16" t="str">
            <v>小淵沢町有機肥料供給センター</v>
          </cell>
          <cell r="C16" t="str">
            <v>小淵沢町有機肥料供給センター</v>
          </cell>
          <cell r="D16" t="str">
            <v>小淵沢町下笹尾114-147</v>
          </cell>
          <cell r="E16" t="str">
            <v>農政課</v>
          </cell>
          <cell r="F16">
            <v>44</v>
          </cell>
          <cell r="G16" t="str">
            <v>小淵沢町有機物流通組合</v>
          </cell>
          <cell r="H16" t="str">
            <v>組合長　松原　浩明</v>
          </cell>
          <cell r="I16" t="str">
            <v>北杜市小淵沢町10097-7</v>
          </cell>
          <cell r="J16">
            <v>42461</v>
          </cell>
          <cell r="K16">
            <v>44286</v>
          </cell>
          <cell r="L16">
            <v>5</v>
          </cell>
          <cell r="M16">
            <v>42461</v>
          </cell>
          <cell r="N16">
            <v>0</v>
          </cell>
          <cell r="O16">
            <v>5</v>
          </cell>
          <cell r="P16" t="str">
            <v>北杜市高品質堆肥製造施設条例</v>
          </cell>
          <cell r="Q16" t="str">
            <v>なし</v>
          </cell>
          <cell r="R16">
            <v>0</v>
          </cell>
          <cell r="S16">
            <v>1500000</v>
          </cell>
          <cell r="T16">
            <v>0</v>
          </cell>
          <cell r="U16">
            <v>1500000</v>
          </cell>
          <cell r="V16">
            <v>0</v>
          </cell>
          <cell r="W16">
            <v>1500000</v>
          </cell>
          <cell r="X16">
            <v>0</v>
          </cell>
          <cell r="Y16">
            <v>1500000</v>
          </cell>
          <cell r="Z16">
            <v>0</v>
          </cell>
          <cell r="AA16">
            <v>1500000</v>
          </cell>
          <cell r="AB16">
            <v>0</v>
          </cell>
          <cell r="AC16">
            <v>1500000</v>
          </cell>
        </row>
        <row r="17">
          <cell r="A17">
            <v>14</v>
          </cell>
          <cell r="B17" t="str">
            <v>小淵沢町特産品開発センター</v>
          </cell>
          <cell r="C17" t="str">
            <v>小淵沢町特産品開発センター</v>
          </cell>
          <cell r="D17" t="str">
            <v>小淵沢町上笹尾3204の2</v>
          </cell>
          <cell r="E17" t="str">
            <v>農政課</v>
          </cell>
          <cell r="F17">
            <v>49</v>
          </cell>
          <cell r="G17" t="str">
            <v>百の会</v>
          </cell>
          <cell r="H17" t="str">
            <v>代表　小松　美智子</v>
          </cell>
          <cell r="I17" t="str">
            <v>北杜市小淵沢町松向1762</v>
          </cell>
          <cell r="J17">
            <v>42461</v>
          </cell>
          <cell r="K17">
            <v>44286</v>
          </cell>
          <cell r="L17">
            <v>5</v>
          </cell>
          <cell r="M17">
            <v>42461</v>
          </cell>
          <cell r="N17">
            <v>0</v>
          </cell>
          <cell r="O17">
            <v>5</v>
          </cell>
          <cell r="P17" t="str">
            <v>北杜市小淵沢町特産品開発センター条例</v>
          </cell>
          <cell r="Q17" t="str">
            <v>なし</v>
          </cell>
          <cell r="R17">
            <v>0</v>
          </cell>
          <cell r="S17">
            <v>210000</v>
          </cell>
          <cell r="T17">
            <v>0</v>
          </cell>
          <cell r="U17">
            <v>210000</v>
          </cell>
          <cell r="V17">
            <v>0</v>
          </cell>
          <cell r="W17">
            <v>210000</v>
          </cell>
          <cell r="X17">
            <v>0</v>
          </cell>
          <cell r="Y17">
            <v>210000</v>
          </cell>
          <cell r="Z17">
            <v>0</v>
          </cell>
          <cell r="AA17">
            <v>0</v>
          </cell>
          <cell r="AB17">
            <v>0</v>
          </cell>
          <cell r="AC17">
            <v>0</v>
          </cell>
        </row>
        <row r="18">
          <cell r="A18">
            <v>15</v>
          </cell>
          <cell r="B18" t="str">
            <v>小淵沢町大滝高齢者活動・生活支援促進機会施設</v>
          </cell>
          <cell r="C18" t="str">
            <v>小淵沢町大滝高齢者活動・生活支援促進機会施設</v>
          </cell>
          <cell r="D18" t="str">
            <v>小淵沢町2734-2</v>
          </cell>
          <cell r="E18" t="str">
            <v>農政課</v>
          </cell>
          <cell r="F18">
            <v>11</v>
          </cell>
          <cell r="G18" t="str">
            <v>株式会社りほく</v>
          </cell>
          <cell r="H18" t="str">
            <v>代表取締役　澤井　實</v>
          </cell>
          <cell r="I18" t="str">
            <v>山梨県韮崎市一ツ谷1895</v>
          </cell>
          <cell r="J18">
            <v>42461</v>
          </cell>
          <cell r="K18">
            <v>43555</v>
          </cell>
          <cell r="L18">
            <v>3</v>
          </cell>
          <cell r="M18">
            <v>42461</v>
          </cell>
          <cell r="N18">
            <v>0</v>
          </cell>
          <cell r="O18">
            <v>3</v>
          </cell>
          <cell r="P18" t="str">
            <v>北杜市小淵沢町大滝高齢者活動・生活支援促進機会施設条例</v>
          </cell>
          <cell r="Q18" t="str">
            <v>あり</v>
          </cell>
          <cell r="R18">
            <v>0</v>
          </cell>
          <cell r="S18">
            <v>1924000</v>
          </cell>
          <cell r="T18">
            <v>0</v>
          </cell>
          <cell r="U18">
            <v>1924000</v>
          </cell>
          <cell r="V18">
            <v>0</v>
          </cell>
          <cell r="W18">
            <v>1671000</v>
          </cell>
          <cell r="X18">
            <v>0</v>
          </cell>
          <cell r="Y18">
            <v>1338000</v>
          </cell>
          <cell r="Z18">
            <v>0</v>
          </cell>
          <cell r="AA18">
            <v>0</v>
          </cell>
          <cell r="AB18">
            <v>0</v>
          </cell>
          <cell r="AC18">
            <v>0</v>
          </cell>
        </row>
        <row r="19">
          <cell r="A19">
            <v>16</v>
          </cell>
          <cell r="B19" t="str">
            <v>白州町鳥原平活性化施設</v>
          </cell>
          <cell r="C19" t="str">
            <v>白州町鳥原平活性化施設</v>
          </cell>
          <cell r="D19" t="str">
            <v>白州町鳥原430（仮地番）</v>
          </cell>
          <cell r="E19" t="str">
            <v>農政課</v>
          </cell>
          <cell r="F19">
            <v>40</v>
          </cell>
          <cell r="G19" t="str">
            <v>ビューファーム鳥原平管理組合</v>
          </cell>
          <cell r="H19" t="str">
            <v>組合長　渡邊　陽一</v>
          </cell>
          <cell r="I19" t="str">
            <v>北杜市白州町鳥原430（仮）</v>
          </cell>
          <cell r="J19">
            <v>41730</v>
          </cell>
          <cell r="K19">
            <v>43555</v>
          </cell>
          <cell r="L19">
            <v>5</v>
          </cell>
          <cell r="M19">
            <v>42461</v>
          </cell>
          <cell r="N19">
            <v>2</v>
          </cell>
          <cell r="O19">
            <v>3</v>
          </cell>
          <cell r="P19" t="str">
            <v>北杜市白州町鳥原平活性化施設条例</v>
          </cell>
          <cell r="Q19" t="str">
            <v>あり</v>
          </cell>
          <cell r="R19">
            <v>0</v>
          </cell>
          <cell r="S19">
            <v>508000</v>
          </cell>
          <cell r="T19">
            <v>0</v>
          </cell>
          <cell r="U19">
            <v>508000</v>
          </cell>
          <cell r="V19">
            <v>0</v>
          </cell>
          <cell r="W19">
            <v>508000</v>
          </cell>
          <cell r="X19">
            <v>0</v>
          </cell>
          <cell r="Y19">
            <v>508000</v>
          </cell>
          <cell r="Z19">
            <v>0</v>
          </cell>
          <cell r="AA19">
            <v>0</v>
          </cell>
          <cell r="AB19">
            <v>0</v>
          </cell>
          <cell r="AC19">
            <v>0</v>
          </cell>
        </row>
        <row r="20">
          <cell r="A20">
            <v>17</v>
          </cell>
          <cell r="B20" t="str">
            <v>アグリーブルむかわ　他３施設</v>
          </cell>
          <cell r="C20" t="str">
            <v>アグリーブルむかわ、武川町市民農園・体験農園施設、武川町滞在型農園施設（コテージ）、武川町市民農園等管理棟</v>
          </cell>
          <cell r="D20" t="str">
            <v>武川町山高3567-212</v>
          </cell>
          <cell r="E20" t="str">
            <v>農政課</v>
          </cell>
          <cell r="F20">
            <v>66</v>
          </cell>
          <cell r="G20" t="str">
            <v>社会福祉法人　友和会</v>
          </cell>
          <cell r="H20" t="str">
            <v>理事　丹澤　幹雄</v>
          </cell>
          <cell r="I20" t="str">
            <v>山梨県甲斐市宇津谷8331</v>
          </cell>
          <cell r="J20">
            <v>42095</v>
          </cell>
          <cell r="K20">
            <v>43190</v>
          </cell>
          <cell r="L20">
            <v>3</v>
          </cell>
          <cell r="M20">
            <v>42461</v>
          </cell>
          <cell r="N20">
            <v>1</v>
          </cell>
          <cell r="O20">
            <v>2</v>
          </cell>
          <cell r="P20" t="str">
            <v>北杜市武川町地域資源総合管理施設条例</v>
          </cell>
          <cell r="Q20" t="str">
            <v>あり</v>
          </cell>
          <cell r="R20">
            <v>0</v>
          </cell>
          <cell r="S20">
            <v>0</v>
          </cell>
          <cell r="T20">
            <v>0</v>
          </cell>
          <cell r="U20">
            <v>0</v>
          </cell>
          <cell r="V20">
            <v>0</v>
          </cell>
          <cell r="W20">
            <v>0</v>
          </cell>
          <cell r="X20">
            <v>0</v>
          </cell>
          <cell r="Y20">
            <v>0</v>
          </cell>
          <cell r="Z20">
            <v>0</v>
          </cell>
          <cell r="AA20">
            <v>0</v>
          </cell>
          <cell r="AB20">
            <v>0</v>
          </cell>
          <cell r="AC20">
            <v>0</v>
          </cell>
        </row>
        <row r="21">
          <cell r="A21">
            <v>18</v>
          </cell>
          <cell r="B21" t="str">
            <v>明野町農村公園直売所施設</v>
          </cell>
          <cell r="C21" t="str">
            <v>明野町農村公園直売所施設</v>
          </cell>
          <cell r="D21" t="str">
            <v>明野町上手11928-1</v>
          </cell>
          <cell r="E21" t="str">
            <v>食と農の杜づくり課</v>
          </cell>
          <cell r="F21">
            <v>36</v>
          </cell>
          <cell r="G21" t="str">
            <v>梨北農業協同組合</v>
          </cell>
          <cell r="H21" t="str">
            <v>代表理事組合長　澤井　實</v>
          </cell>
          <cell r="I21" t="str">
            <v>山梨県韮崎市一ツ谷1895</v>
          </cell>
          <cell r="J21">
            <v>42095</v>
          </cell>
          <cell r="K21">
            <v>43190</v>
          </cell>
          <cell r="L21">
            <v>3</v>
          </cell>
          <cell r="M21">
            <v>42461</v>
          </cell>
          <cell r="N21">
            <v>1</v>
          </cell>
          <cell r="O21">
            <v>2</v>
          </cell>
          <cell r="P21" t="str">
            <v>北杜市明野町農村公園直売所施設条例</v>
          </cell>
          <cell r="Q21" t="str">
            <v>なし</v>
          </cell>
          <cell r="R21">
            <v>434000</v>
          </cell>
          <cell r="S21">
            <v>0</v>
          </cell>
          <cell r="T21">
            <v>434000</v>
          </cell>
          <cell r="U21">
            <v>0</v>
          </cell>
          <cell r="V21">
            <v>434000</v>
          </cell>
          <cell r="W21">
            <v>0</v>
          </cell>
          <cell r="X21">
            <v>0</v>
          </cell>
          <cell r="Y21">
            <v>0</v>
          </cell>
          <cell r="Z21">
            <v>0</v>
          </cell>
          <cell r="AA21">
            <v>0</v>
          </cell>
          <cell r="AB21">
            <v>0</v>
          </cell>
          <cell r="AC21">
            <v>0</v>
          </cell>
        </row>
        <row r="22">
          <cell r="A22">
            <v>19</v>
          </cell>
          <cell r="B22" t="str">
            <v>須玉町おいしい学校</v>
          </cell>
          <cell r="C22" t="str">
            <v>須玉町おいしい学校</v>
          </cell>
          <cell r="D22" t="str">
            <v>須玉町下津金3058</v>
          </cell>
          <cell r="E22" t="str">
            <v>食と農の杜づくり課</v>
          </cell>
          <cell r="F22">
            <v>3</v>
          </cell>
          <cell r="G22" t="str">
            <v>株式会社おいしい学校</v>
          </cell>
          <cell r="H22" t="str">
            <v>代表取締役　白倉　政司</v>
          </cell>
          <cell r="I22" t="str">
            <v>北杜市須玉町下津金3058</v>
          </cell>
          <cell r="J22">
            <v>41730</v>
          </cell>
          <cell r="K22">
            <v>42825</v>
          </cell>
          <cell r="L22">
            <v>3</v>
          </cell>
          <cell r="M22">
            <v>42461</v>
          </cell>
          <cell r="N22">
            <v>2</v>
          </cell>
          <cell r="O22">
            <v>1</v>
          </cell>
          <cell r="P22" t="str">
            <v>北杜市須玉町農産物等活用型総合交流施設条例</v>
          </cell>
          <cell r="Q22" t="str">
            <v>あり</v>
          </cell>
          <cell r="R22">
            <v>0</v>
          </cell>
          <cell r="S22">
            <v>5000000</v>
          </cell>
          <cell r="T22">
            <v>0</v>
          </cell>
          <cell r="U22">
            <v>5000000</v>
          </cell>
          <cell r="V22">
            <v>0</v>
          </cell>
          <cell r="W22">
            <v>0</v>
          </cell>
          <cell r="X22">
            <v>0</v>
          </cell>
          <cell r="Y22">
            <v>0</v>
          </cell>
          <cell r="Z22">
            <v>0</v>
          </cell>
          <cell r="AA22">
            <v>0</v>
          </cell>
          <cell r="AB22">
            <v>0</v>
          </cell>
          <cell r="AC22">
            <v>0</v>
          </cell>
        </row>
        <row r="23">
          <cell r="A23">
            <v>20</v>
          </cell>
          <cell r="B23" t="str">
            <v>須玉町農林水産物直売・食材供給施設（おいしい市場）</v>
          </cell>
          <cell r="C23" t="str">
            <v>須玉町農林水産物直売・食材供給施設（おいしい市場）</v>
          </cell>
          <cell r="D23" t="str">
            <v>須玉町若神子2323</v>
          </cell>
          <cell r="E23" t="str">
            <v>食と農の杜づくり課</v>
          </cell>
          <cell r="F23">
            <v>1</v>
          </cell>
          <cell r="G23" t="str">
            <v>株式会社アルプス</v>
          </cell>
          <cell r="H23" t="str">
            <v>代表取締役　三澤　聡</v>
          </cell>
          <cell r="I23" t="str">
            <v>山梨県中巨摩郡昭和町西条2799</v>
          </cell>
          <cell r="J23">
            <v>42461</v>
          </cell>
          <cell r="K23">
            <v>44286</v>
          </cell>
          <cell r="L23">
            <v>5</v>
          </cell>
          <cell r="M23">
            <v>42461</v>
          </cell>
          <cell r="N23">
            <v>0</v>
          </cell>
          <cell r="O23">
            <v>5</v>
          </cell>
          <cell r="P23" t="str">
            <v>北杜市須玉町農林水産物直売・食材供給施設条例</v>
          </cell>
          <cell r="Q23" t="str">
            <v>なし</v>
          </cell>
          <cell r="R23">
            <v>0</v>
          </cell>
          <cell r="S23">
            <v>0</v>
          </cell>
          <cell r="T23">
            <v>0</v>
          </cell>
          <cell r="U23">
            <v>0</v>
          </cell>
          <cell r="V23">
            <v>0</v>
          </cell>
          <cell r="W23">
            <v>0</v>
          </cell>
          <cell r="X23">
            <v>0</v>
          </cell>
          <cell r="Y23">
            <v>0</v>
          </cell>
          <cell r="Z23">
            <v>0</v>
          </cell>
          <cell r="AA23">
            <v>0</v>
          </cell>
          <cell r="AB23">
            <v>0</v>
          </cell>
          <cell r="AC23">
            <v>0</v>
          </cell>
        </row>
        <row r="24">
          <cell r="A24">
            <v>21</v>
          </cell>
          <cell r="B24" t="str">
            <v>高根町花関所の郷・南清里フラワーパーク（南八ヶ岳花の森公園）　他１施設</v>
          </cell>
          <cell r="C24" t="str">
            <v>高根町花関所の郷・南清里フラワーパーク（南八ヶ岳花の森公園）、高根町林産物展示販売施設</v>
          </cell>
          <cell r="D24" t="str">
            <v>高根町長沢760</v>
          </cell>
          <cell r="E24" t="str">
            <v>食と農の杜づくり課</v>
          </cell>
          <cell r="F24">
            <v>1</v>
          </cell>
          <cell r="G24" t="str">
            <v>株式会社アルプス</v>
          </cell>
          <cell r="H24" t="str">
            <v>代表取締役　三澤　聡</v>
          </cell>
          <cell r="I24" t="str">
            <v>山梨県中巨摩郡昭和町西条2799</v>
          </cell>
          <cell r="J24">
            <v>41730</v>
          </cell>
          <cell r="K24">
            <v>43555</v>
          </cell>
          <cell r="L24">
            <v>5</v>
          </cell>
          <cell r="M24">
            <v>42461</v>
          </cell>
          <cell r="N24">
            <v>2</v>
          </cell>
          <cell r="O24">
            <v>3</v>
          </cell>
          <cell r="P24" t="str">
            <v>北杜市高根町花関所の里・南清里フラワーパーク条例及び北杜市高根町林産物展示施設条例</v>
          </cell>
          <cell r="Q24" t="str">
            <v>あり
（林産物はなし）</v>
          </cell>
          <cell r="R24">
            <v>0</v>
          </cell>
          <cell r="S24">
            <v>5963000</v>
          </cell>
          <cell r="T24">
            <v>0</v>
          </cell>
          <cell r="U24">
            <v>5963000</v>
          </cell>
          <cell r="V24">
            <v>0</v>
          </cell>
          <cell r="W24">
            <v>5963000</v>
          </cell>
          <cell r="X24">
            <v>0</v>
          </cell>
          <cell r="Y24">
            <v>5963000</v>
          </cell>
          <cell r="Z24">
            <v>0</v>
          </cell>
          <cell r="AA24">
            <v>0</v>
          </cell>
          <cell r="AB24">
            <v>0</v>
          </cell>
          <cell r="AC24">
            <v>0</v>
          </cell>
        </row>
        <row r="25">
          <cell r="A25">
            <v>22</v>
          </cell>
          <cell r="B25" t="str">
            <v>北杜市地域食材提供施設</v>
          </cell>
          <cell r="C25" t="str">
            <v>北杜市地域食材提供施設</v>
          </cell>
          <cell r="D25" t="str">
            <v>高根町清里2890-1</v>
          </cell>
          <cell r="E25" t="str">
            <v>食と農の杜づくり課</v>
          </cell>
          <cell r="F25">
            <v>29</v>
          </cell>
          <cell r="G25" t="str">
            <v>一般社団法人そば処清里管理運営組合</v>
          </cell>
          <cell r="H25" t="str">
            <v>代表理事　浅川　豊和</v>
          </cell>
          <cell r="I25" t="str">
            <v>北杜市高根町清里2890-1</v>
          </cell>
          <cell r="J25">
            <v>41730</v>
          </cell>
          <cell r="K25">
            <v>42825</v>
          </cell>
          <cell r="L25">
            <v>3</v>
          </cell>
          <cell r="M25">
            <v>42461</v>
          </cell>
          <cell r="N25">
            <v>2</v>
          </cell>
          <cell r="O25">
            <v>1</v>
          </cell>
          <cell r="P25" t="str">
            <v>北杜市地域食材提供施設条例</v>
          </cell>
          <cell r="Q25" t="str">
            <v>あり</v>
          </cell>
          <cell r="R25">
            <v>80000</v>
          </cell>
          <cell r="S25">
            <v>0</v>
          </cell>
          <cell r="T25">
            <v>50000</v>
          </cell>
          <cell r="U25">
            <v>0</v>
          </cell>
          <cell r="V25">
            <v>0</v>
          </cell>
          <cell r="W25">
            <v>0</v>
          </cell>
          <cell r="X25">
            <v>0</v>
          </cell>
          <cell r="Y25">
            <v>0</v>
          </cell>
          <cell r="Z25">
            <v>0</v>
          </cell>
          <cell r="AA25">
            <v>0</v>
          </cell>
          <cell r="AB25">
            <v>0</v>
          </cell>
          <cell r="AC25">
            <v>0</v>
          </cell>
        </row>
        <row r="26">
          <cell r="A26">
            <v>23</v>
          </cell>
          <cell r="B26" t="str">
            <v>そば処いずみ　他１施設</v>
          </cell>
          <cell r="C26" t="str">
            <v>そば処いずみ、そば打ち体験館</v>
          </cell>
          <cell r="D26" t="str">
            <v>大泉町谷戸1995-1</v>
          </cell>
          <cell r="E26" t="str">
            <v>食と農の杜づくり課</v>
          </cell>
          <cell r="F26">
            <v>28</v>
          </cell>
          <cell r="G26" t="str">
            <v>一般社団法人いずみそば組合</v>
          </cell>
          <cell r="H26" t="str">
            <v>代表理事　三井　髙秀</v>
          </cell>
          <cell r="I26" t="str">
            <v>北杜市大泉町谷戸2815</v>
          </cell>
          <cell r="J26">
            <v>41730</v>
          </cell>
          <cell r="K26">
            <v>42825</v>
          </cell>
          <cell r="L26">
            <v>3</v>
          </cell>
          <cell r="M26">
            <v>42461</v>
          </cell>
          <cell r="N26">
            <v>2</v>
          </cell>
          <cell r="O26">
            <v>1</v>
          </cell>
          <cell r="P26" t="str">
            <v>北杜市大泉町特産品育成施設条例</v>
          </cell>
          <cell r="Q26" t="str">
            <v>あり</v>
          </cell>
          <cell r="R26">
            <v>300000</v>
          </cell>
          <cell r="S26">
            <v>0</v>
          </cell>
          <cell r="T26">
            <v>300000</v>
          </cell>
          <cell r="U26">
            <v>0</v>
          </cell>
          <cell r="V26">
            <v>0</v>
          </cell>
          <cell r="W26">
            <v>0</v>
          </cell>
          <cell r="X26">
            <v>0</v>
          </cell>
          <cell r="Y26">
            <v>0</v>
          </cell>
          <cell r="Z26">
            <v>0</v>
          </cell>
          <cell r="AA26">
            <v>0</v>
          </cell>
          <cell r="AB26">
            <v>0</v>
          </cell>
          <cell r="AC26">
            <v>0</v>
          </cell>
        </row>
        <row r="27">
          <cell r="A27">
            <v>24</v>
          </cell>
          <cell r="B27" t="str">
            <v>白州町交流促進施設</v>
          </cell>
          <cell r="C27" t="str">
            <v>白州町交流促進施設</v>
          </cell>
          <cell r="D27" t="str">
            <v>白州町白須1308</v>
          </cell>
          <cell r="E27" t="str">
            <v>食と農の杜づくり課</v>
          </cell>
          <cell r="F27">
            <v>47</v>
          </cell>
          <cell r="G27" t="str">
            <v>道の駅はくしゅう管理運営組合</v>
          </cell>
          <cell r="H27" t="str">
            <v>組合長　植松　一雄</v>
          </cell>
          <cell r="I27" t="str">
            <v>北杜市白州町白須1308</v>
          </cell>
          <cell r="J27">
            <v>42095</v>
          </cell>
          <cell r="K27">
            <v>43921</v>
          </cell>
          <cell r="L27">
            <v>5</v>
          </cell>
          <cell r="M27">
            <v>42461</v>
          </cell>
          <cell r="N27">
            <v>1</v>
          </cell>
          <cell r="O27">
            <v>4</v>
          </cell>
          <cell r="P27" t="str">
            <v>北杜市白州町交流促進施設条例</v>
          </cell>
          <cell r="Q27" t="str">
            <v>なし</v>
          </cell>
          <cell r="R27">
            <v>10178000</v>
          </cell>
          <cell r="S27">
            <v>0</v>
          </cell>
          <cell r="T27">
            <v>10178000</v>
          </cell>
          <cell r="U27">
            <v>0</v>
          </cell>
          <cell r="V27">
            <v>10178000</v>
          </cell>
          <cell r="W27">
            <v>0</v>
          </cell>
          <cell r="X27">
            <v>10178000</v>
          </cell>
          <cell r="Y27">
            <v>0</v>
          </cell>
          <cell r="Z27">
            <v>10178000</v>
          </cell>
          <cell r="AA27">
            <v>0</v>
          </cell>
          <cell r="AB27">
            <v>0</v>
          </cell>
          <cell r="AC27">
            <v>0</v>
          </cell>
        </row>
        <row r="28">
          <cell r="A28">
            <v>25</v>
          </cell>
          <cell r="B28" t="str">
            <v>白州町農産物加工施設</v>
          </cell>
          <cell r="C28" t="str">
            <v>白州町農産物加工施設</v>
          </cell>
          <cell r="D28" t="str">
            <v>白州町白須1291</v>
          </cell>
          <cell r="E28" t="str">
            <v>食と農の杜づくり課</v>
          </cell>
          <cell r="F28">
            <v>48</v>
          </cell>
          <cell r="G28" t="str">
            <v>農事組合法人味の里はくしゅう</v>
          </cell>
          <cell r="H28" t="str">
            <v>代表理事　植松　康子</v>
          </cell>
          <cell r="I28" t="str">
            <v>北杜市白州町白須1291</v>
          </cell>
          <cell r="J28">
            <v>42461</v>
          </cell>
          <cell r="K28">
            <v>44286</v>
          </cell>
          <cell r="L28">
            <v>5</v>
          </cell>
          <cell r="M28">
            <v>42461</v>
          </cell>
          <cell r="N28">
            <v>0</v>
          </cell>
          <cell r="O28">
            <v>5</v>
          </cell>
          <cell r="P28" t="str">
            <v>北杜市白州町農産物加工施設条例</v>
          </cell>
          <cell r="Q28" t="str">
            <v>あり</v>
          </cell>
          <cell r="R28">
            <v>0</v>
          </cell>
          <cell r="S28">
            <v>0</v>
          </cell>
          <cell r="T28">
            <v>0</v>
          </cell>
          <cell r="U28">
            <v>0</v>
          </cell>
          <cell r="V28">
            <v>0</v>
          </cell>
          <cell r="W28">
            <v>0</v>
          </cell>
          <cell r="X28">
            <v>0</v>
          </cell>
          <cell r="Y28">
            <v>0</v>
          </cell>
          <cell r="Z28">
            <v>0</v>
          </cell>
          <cell r="AA28">
            <v>0</v>
          </cell>
          <cell r="AB28">
            <v>0</v>
          </cell>
          <cell r="AC28">
            <v>0</v>
          </cell>
        </row>
        <row r="29">
          <cell r="A29">
            <v>26</v>
          </cell>
          <cell r="B29" t="str">
            <v>武川町農産物直売センター　他３施設</v>
          </cell>
          <cell r="C29" t="str">
            <v>武川町農産物直売センター、武川町農畜産物処理加工施設、武川町無人精米所・低温保冷庫</v>
          </cell>
          <cell r="D29" t="str">
            <v>武川町牧原682-2</v>
          </cell>
          <cell r="E29" t="str">
            <v>食と農の杜づくり課</v>
          </cell>
          <cell r="F29">
            <v>2</v>
          </cell>
          <cell r="G29" t="str">
            <v>株式会社オアシス</v>
          </cell>
          <cell r="H29" t="str">
            <v>代表取締役　加藤　賢</v>
          </cell>
          <cell r="I29" t="str">
            <v>北杜市武川町牧原780-1</v>
          </cell>
          <cell r="J29">
            <v>41730</v>
          </cell>
          <cell r="K29">
            <v>43555</v>
          </cell>
          <cell r="L29">
            <v>5</v>
          </cell>
          <cell r="M29">
            <v>42461</v>
          </cell>
          <cell r="N29">
            <v>2</v>
          </cell>
          <cell r="O29">
            <v>3</v>
          </cell>
          <cell r="P29" t="str">
            <v>北杜市武川町地域資源総合管理施設条例</v>
          </cell>
          <cell r="Q29" t="str">
            <v>あり</v>
          </cell>
          <cell r="R29">
            <v>4500000</v>
          </cell>
          <cell r="S29">
            <v>0</v>
          </cell>
          <cell r="T29">
            <v>4500000</v>
          </cell>
          <cell r="U29">
            <v>0</v>
          </cell>
          <cell r="V29">
            <v>4500000</v>
          </cell>
          <cell r="W29">
            <v>0</v>
          </cell>
          <cell r="X29">
            <v>4500000</v>
          </cell>
          <cell r="Y29">
            <v>0</v>
          </cell>
          <cell r="Z29">
            <v>0</v>
          </cell>
          <cell r="AA29">
            <v>0</v>
          </cell>
          <cell r="AB29">
            <v>0</v>
          </cell>
          <cell r="AC29">
            <v>0</v>
          </cell>
        </row>
        <row r="30">
          <cell r="A30">
            <v>27</v>
          </cell>
          <cell r="B30" t="str">
            <v>須玉全国植樹祭会場跡地公園（みずがき山自然公園）</v>
          </cell>
          <cell r="C30" t="str">
            <v>須玉全国植樹祭会場跡地公園（みずがき山自然公園）</v>
          </cell>
          <cell r="D30" t="str">
            <v>須玉町小尾8862-1（146林班内）</v>
          </cell>
          <cell r="E30" t="str">
            <v>林政課</v>
          </cell>
          <cell r="F30">
            <v>46</v>
          </cell>
          <cell r="G30" t="str">
            <v>増富特産品出荷組合</v>
          </cell>
          <cell r="H30" t="str">
            <v>組合長　有井　正一</v>
          </cell>
          <cell r="I30" t="str">
            <v>北杜市須玉町小尾8862-1</v>
          </cell>
          <cell r="J30">
            <v>42461</v>
          </cell>
          <cell r="K30">
            <v>44286</v>
          </cell>
          <cell r="L30">
            <v>5</v>
          </cell>
          <cell r="M30">
            <v>42461</v>
          </cell>
          <cell r="N30">
            <v>0</v>
          </cell>
          <cell r="O30">
            <v>5</v>
          </cell>
          <cell r="P30" t="str">
            <v>北杜市須玉全国植樹祭会場跡地公園条例</v>
          </cell>
          <cell r="Q30" t="str">
            <v>あり</v>
          </cell>
          <cell r="R30">
            <v>0</v>
          </cell>
          <cell r="S30">
            <v>2416000</v>
          </cell>
          <cell r="T30">
            <v>0</v>
          </cell>
          <cell r="U30">
            <v>2416000</v>
          </cell>
          <cell r="V30">
            <v>0</v>
          </cell>
          <cell r="W30">
            <v>2416000</v>
          </cell>
          <cell r="X30">
            <v>0</v>
          </cell>
          <cell r="Y30">
            <v>2416000</v>
          </cell>
          <cell r="Z30">
            <v>0</v>
          </cell>
          <cell r="AA30">
            <v>2416000</v>
          </cell>
          <cell r="AB30">
            <v>0</v>
          </cell>
          <cell r="AC30">
            <v>2416000</v>
          </cell>
        </row>
        <row r="31">
          <cell r="A31">
            <v>28</v>
          </cell>
          <cell r="B31" t="str">
            <v>明野ふるさと太陽館</v>
          </cell>
          <cell r="C31" t="str">
            <v>明野ふるさと太陽館</v>
          </cell>
          <cell r="D31" t="str">
            <v>明野町浅尾5259-950</v>
          </cell>
          <cell r="E31" t="str">
            <v>観光・商工課</v>
          </cell>
          <cell r="F31">
            <v>21</v>
          </cell>
          <cell r="G31" t="str">
            <v>株式会社桔梗屋</v>
          </cell>
          <cell r="H31" t="str">
            <v>代表取締役　中丸　輝江</v>
          </cell>
          <cell r="I31" t="str">
            <v>笛吹市一宮町坪井1928</v>
          </cell>
          <cell r="J31">
            <v>41730</v>
          </cell>
          <cell r="K31">
            <v>42825</v>
          </cell>
          <cell r="L31">
            <v>3</v>
          </cell>
          <cell r="M31">
            <v>42461</v>
          </cell>
          <cell r="N31">
            <v>2</v>
          </cell>
          <cell r="O31">
            <v>1</v>
          </cell>
          <cell r="P31" t="str">
            <v>北杜市明野ふるさと太陽館条例</v>
          </cell>
          <cell r="Q31" t="str">
            <v>あり</v>
          </cell>
          <cell r="R31">
            <v>0</v>
          </cell>
          <cell r="S31">
            <v>14734000</v>
          </cell>
          <cell r="T31">
            <v>0</v>
          </cell>
          <cell r="U31">
            <v>14288000</v>
          </cell>
          <cell r="V31">
            <v>0</v>
          </cell>
          <cell r="W31">
            <v>0</v>
          </cell>
          <cell r="X31">
            <v>0</v>
          </cell>
          <cell r="Y31">
            <v>0</v>
          </cell>
          <cell r="Z31">
            <v>0</v>
          </cell>
          <cell r="AA31">
            <v>0</v>
          </cell>
          <cell r="AB31">
            <v>0</v>
          </cell>
          <cell r="AC31">
            <v>0</v>
          </cell>
        </row>
        <row r="32">
          <cell r="A32">
            <v>29</v>
          </cell>
          <cell r="B32" t="str">
            <v>健康増進施設「健康ランド須玉」</v>
          </cell>
          <cell r="C32" t="str">
            <v>健康増進施設「健康ランド須玉」</v>
          </cell>
          <cell r="D32" t="str">
            <v>須玉町若神子3900-1</v>
          </cell>
          <cell r="E32" t="str">
            <v>観光・商工課</v>
          </cell>
          <cell r="F32">
            <v>67</v>
          </cell>
          <cell r="G32" t="str">
            <v>株式会社スポーツプラザ報徳</v>
          </cell>
          <cell r="H32" t="str">
            <v>代表取締役　安藤　博二</v>
          </cell>
          <cell r="I32" t="str">
            <v>神奈川県小田原市堀之内458</v>
          </cell>
          <cell r="J32">
            <v>42095</v>
          </cell>
          <cell r="K32">
            <v>43190</v>
          </cell>
          <cell r="L32">
            <v>3</v>
          </cell>
          <cell r="M32">
            <v>42461</v>
          </cell>
          <cell r="N32">
            <v>1</v>
          </cell>
          <cell r="O32">
            <v>2</v>
          </cell>
          <cell r="P32" t="str">
            <v>北杜市健康増進施設「健康ランド須玉」条例</v>
          </cell>
          <cell r="Q32" t="str">
            <v>あり</v>
          </cell>
          <cell r="R32">
            <v>0</v>
          </cell>
          <cell r="S32">
            <v>0</v>
          </cell>
          <cell r="T32">
            <v>0</v>
          </cell>
          <cell r="U32">
            <v>0</v>
          </cell>
          <cell r="V32">
            <v>0</v>
          </cell>
          <cell r="W32">
            <v>0</v>
          </cell>
          <cell r="X32">
            <v>0</v>
          </cell>
          <cell r="Y32">
            <v>0</v>
          </cell>
          <cell r="Z32">
            <v>0</v>
          </cell>
          <cell r="AA32">
            <v>0</v>
          </cell>
          <cell r="AB32">
            <v>0</v>
          </cell>
          <cell r="AC32">
            <v>0</v>
          </cell>
        </row>
        <row r="33">
          <cell r="A33">
            <v>30</v>
          </cell>
          <cell r="B33" t="str">
            <v>ふるさと交流施設すたま自然健康村　増富の湯　他２施設</v>
          </cell>
          <cell r="C33" t="str">
            <v>ふるさと交流施設すたま自然健康村　増富の湯、みずがき山リーゼンヒュッテ、みずがき山グリーンロッジ</v>
          </cell>
          <cell r="D33" t="str">
            <v>須玉町比志6438</v>
          </cell>
          <cell r="E33" t="str">
            <v>観光・商工課</v>
          </cell>
          <cell r="F33">
            <v>30</v>
          </cell>
          <cell r="G33" t="str">
            <v>一般社団法人護持の里たまゆら</v>
          </cell>
          <cell r="H33" t="str">
            <v>代表理事　小山　芳久</v>
          </cell>
          <cell r="I33" t="str">
            <v>北杜市須玉町比志6438</v>
          </cell>
          <cell r="J33">
            <v>42461</v>
          </cell>
          <cell r="K33">
            <v>43555</v>
          </cell>
          <cell r="L33">
            <v>3</v>
          </cell>
          <cell r="M33">
            <v>42461</v>
          </cell>
          <cell r="N33">
            <v>0</v>
          </cell>
          <cell r="O33">
            <v>3</v>
          </cell>
          <cell r="P33" t="str">
            <v>北杜市すたま自然健康村施設条例</v>
          </cell>
          <cell r="Q33" t="str">
            <v>あり</v>
          </cell>
          <cell r="R33">
            <v>0</v>
          </cell>
          <cell r="S33">
            <v>4273000</v>
          </cell>
          <cell r="T33">
            <v>0</v>
          </cell>
          <cell r="U33">
            <v>4273000</v>
          </cell>
          <cell r="V33">
            <v>0</v>
          </cell>
          <cell r="W33">
            <v>4000000</v>
          </cell>
          <cell r="X33">
            <v>0</v>
          </cell>
          <cell r="Y33">
            <v>3700000</v>
          </cell>
          <cell r="Z33">
            <v>0</v>
          </cell>
          <cell r="AA33">
            <v>0</v>
          </cell>
          <cell r="AB33">
            <v>0</v>
          </cell>
          <cell r="AC33">
            <v>0</v>
          </cell>
        </row>
        <row r="34">
          <cell r="A34">
            <v>31</v>
          </cell>
          <cell r="B34" t="str">
            <v>たかねの湯</v>
          </cell>
          <cell r="C34" t="str">
            <v>たかねの湯</v>
          </cell>
          <cell r="D34" t="str">
            <v>高根町箕輪新町95</v>
          </cell>
          <cell r="E34" t="str">
            <v>観光・商工課</v>
          </cell>
          <cell r="F34">
            <v>12</v>
          </cell>
          <cell r="G34" t="str">
            <v>株式会社清里丘の公園</v>
          </cell>
          <cell r="H34" t="str">
            <v>代表取締役社長　小林　昭治</v>
          </cell>
          <cell r="I34" t="str">
            <v>北杜市高根町清里3545-5</v>
          </cell>
          <cell r="J34">
            <v>42095</v>
          </cell>
          <cell r="K34">
            <v>43190</v>
          </cell>
          <cell r="L34">
            <v>3</v>
          </cell>
          <cell r="M34">
            <v>42461</v>
          </cell>
          <cell r="N34">
            <v>1</v>
          </cell>
          <cell r="O34">
            <v>2</v>
          </cell>
          <cell r="P34" t="str">
            <v>北杜市たかねの湯条例</v>
          </cell>
          <cell r="Q34" t="str">
            <v>あり</v>
          </cell>
          <cell r="R34">
            <v>0</v>
          </cell>
          <cell r="S34">
            <v>10800000</v>
          </cell>
          <cell r="T34">
            <v>0</v>
          </cell>
          <cell r="U34">
            <v>9180000</v>
          </cell>
          <cell r="V34">
            <v>0</v>
          </cell>
          <cell r="W34">
            <v>7560000</v>
          </cell>
          <cell r="X34">
            <v>0</v>
          </cell>
          <cell r="Y34">
            <v>0</v>
          </cell>
          <cell r="Z34">
            <v>0</v>
          </cell>
          <cell r="AA34">
            <v>0</v>
          </cell>
          <cell r="AB34">
            <v>0</v>
          </cell>
          <cell r="AC34">
            <v>0</v>
          </cell>
        </row>
        <row r="35">
          <cell r="A35">
            <v>32</v>
          </cell>
          <cell r="B35" t="str">
            <v>北杜市泉温泉健康センター</v>
          </cell>
          <cell r="C35" t="str">
            <v>北杜市泉温泉健康センター</v>
          </cell>
          <cell r="D35" t="str">
            <v>大泉町谷戸1880</v>
          </cell>
          <cell r="E35" t="str">
            <v>観光・商工課</v>
          </cell>
          <cell r="F35">
            <v>22</v>
          </cell>
          <cell r="G35" t="str">
            <v>株式会社ユアーズ静岡</v>
          </cell>
          <cell r="H35" t="str">
            <v>代表取締役　高田　学</v>
          </cell>
          <cell r="I35" t="str">
            <v>静岡県静岡市葵区千代田７－１－２９</v>
          </cell>
          <cell r="J35">
            <v>41730</v>
          </cell>
          <cell r="K35">
            <v>42825</v>
          </cell>
          <cell r="L35">
            <v>3</v>
          </cell>
          <cell r="M35">
            <v>42461</v>
          </cell>
          <cell r="N35">
            <v>2</v>
          </cell>
          <cell r="O35">
            <v>1</v>
          </cell>
          <cell r="P35" t="str">
            <v>北杜市泉温泉健康センター条例</v>
          </cell>
          <cell r="Q35" t="str">
            <v>あり</v>
          </cell>
          <cell r="R35">
            <v>0</v>
          </cell>
          <cell r="S35">
            <v>4860000</v>
          </cell>
          <cell r="T35">
            <v>0</v>
          </cell>
          <cell r="U35">
            <v>3780000</v>
          </cell>
          <cell r="V35">
            <v>0</v>
          </cell>
          <cell r="W35">
            <v>0</v>
          </cell>
          <cell r="X35">
            <v>0</v>
          </cell>
          <cell r="Y35">
            <v>0</v>
          </cell>
          <cell r="Z35">
            <v>0</v>
          </cell>
          <cell r="AA35">
            <v>0</v>
          </cell>
          <cell r="AB35">
            <v>0</v>
          </cell>
          <cell r="AC35">
            <v>0</v>
          </cell>
        </row>
        <row r="36">
          <cell r="A36">
            <v>33</v>
          </cell>
          <cell r="B36" t="str">
            <v>甲斐大泉温泉（パノラマの湯）　他１施設</v>
          </cell>
          <cell r="C36" t="str">
            <v>甲斐大泉温泉（パノラマの湯）、北杜市林業休養センター「八ヶ岳いずみ荘」</v>
          </cell>
          <cell r="D36" t="str">
            <v>大泉町西井出8240-1</v>
          </cell>
          <cell r="E36" t="str">
            <v>観光・商工課</v>
          </cell>
          <cell r="F36">
            <v>8</v>
          </cell>
          <cell r="G36" t="str">
            <v>株式会社マルマサホテルシステム</v>
          </cell>
          <cell r="H36" t="str">
            <v>代表取締役　名取　政仁</v>
          </cell>
          <cell r="I36" t="str">
            <v>北杜市小淵沢町996</v>
          </cell>
          <cell r="J36">
            <v>42095</v>
          </cell>
          <cell r="K36">
            <v>43190</v>
          </cell>
          <cell r="L36">
            <v>3</v>
          </cell>
          <cell r="M36">
            <v>42461</v>
          </cell>
          <cell r="N36">
            <v>1</v>
          </cell>
          <cell r="O36">
            <v>2</v>
          </cell>
          <cell r="P36" t="str">
            <v>北杜市甲斐大泉温泉条例及び北杜市林業休養センター条例</v>
          </cell>
          <cell r="Q36" t="str">
            <v>あり</v>
          </cell>
          <cell r="R36">
            <v>7500000</v>
          </cell>
          <cell r="S36">
            <v>0</v>
          </cell>
          <cell r="T36">
            <v>7500000</v>
          </cell>
          <cell r="U36">
            <v>0</v>
          </cell>
          <cell r="V36">
            <v>7500000</v>
          </cell>
          <cell r="W36">
            <v>0</v>
          </cell>
          <cell r="X36">
            <v>0</v>
          </cell>
          <cell r="Y36">
            <v>0</v>
          </cell>
          <cell r="Z36">
            <v>0</v>
          </cell>
          <cell r="AA36">
            <v>0</v>
          </cell>
          <cell r="AB36">
            <v>0</v>
          </cell>
          <cell r="AC36">
            <v>0</v>
          </cell>
        </row>
        <row r="37">
          <cell r="A37">
            <v>34</v>
          </cell>
          <cell r="B37" t="str">
            <v>リフレッシュビレッジこぶちさわ総合交流ターミナル施設「スパティオ小淵沢」　他３施設</v>
          </cell>
          <cell r="C37" t="str">
            <v>リフレッシュビレッジこぶちさわ総合交流ターミナル施設「スパティオ小淵沢」、小淵沢町生産物直売・食材供給施設、小淵沢町地域資源活用総合交流促進施設、小淵沢町農林漁業体験実習館</v>
          </cell>
          <cell r="D37" t="str">
            <v>小淵沢町2968-1</v>
          </cell>
          <cell r="E37" t="str">
            <v>観光・商工課
食と農の杜づくり課</v>
          </cell>
          <cell r="F37">
            <v>4</v>
          </cell>
          <cell r="G37" t="str">
            <v>株式会社スパティオ小淵沢</v>
          </cell>
          <cell r="H37" t="str">
            <v>代表取締役　大芝　正和</v>
          </cell>
          <cell r="I37" t="str">
            <v>北杜市小淵沢町2968-1</v>
          </cell>
          <cell r="J37">
            <v>41365</v>
          </cell>
          <cell r="K37">
            <v>43190</v>
          </cell>
          <cell r="L37">
            <v>5</v>
          </cell>
          <cell r="M37">
            <v>42461</v>
          </cell>
          <cell r="N37">
            <v>3</v>
          </cell>
          <cell r="O37">
            <v>2</v>
          </cell>
          <cell r="P37" t="str">
            <v>北杜市リフレッシュビレッジこぶちさわ総合交流ターミナル施設条例、ほか３条例</v>
          </cell>
          <cell r="Q37" t="str">
            <v>あり</v>
          </cell>
          <cell r="R37">
            <v>16960000</v>
          </cell>
          <cell r="S37">
            <v>0</v>
          </cell>
          <cell r="T37">
            <v>16960000</v>
          </cell>
          <cell r="U37">
            <v>0</v>
          </cell>
          <cell r="V37">
            <v>16960000</v>
          </cell>
          <cell r="W37">
            <v>0</v>
          </cell>
          <cell r="X37">
            <v>0</v>
          </cell>
          <cell r="Y37">
            <v>0</v>
          </cell>
          <cell r="Z37">
            <v>0</v>
          </cell>
          <cell r="AA37">
            <v>0</v>
          </cell>
          <cell r="AB37">
            <v>0</v>
          </cell>
          <cell r="AC37">
            <v>0</v>
          </cell>
        </row>
        <row r="38">
          <cell r="A38">
            <v>35</v>
          </cell>
          <cell r="B38" t="str">
            <v>北杜市白州福祉会館（フォッサ・マグナの湯）</v>
          </cell>
          <cell r="C38" t="str">
            <v>北杜市白州福祉会館（フォッサ・マグナの湯）</v>
          </cell>
          <cell r="D38" t="str">
            <v>白州町大武川344-19</v>
          </cell>
          <cell r="E38" t="str">
            <v>観光・商工課</v>
          </cell>
          <cell r="F38">
            <v>23</v>
          </cell>
          <cell r="G38" t="str">
            <v>株式会社ダンロップスポーツウェルネス</v>
          </cell>
          <cell r="H38" t="str">
            <v>代表取締役社長　田畑　晃</v>
          </cell>
          <cell r="I38" t="str">
            <v>千葉県千葉市美浜区中瀬1-10-1</v>
          </cell>
          <cell r="J38">
            <v>41730</v>
          </cell>
          <cell r="K38">
            <v>42825</v>
          </cell>
          <cell r="L38">
            <v>3</v>
          </cell>
          <cell r="M38">
            <v>42461</v>
          </cell>
          <cell r="N38">
            <v>2</v>
          </cell>
          <cell r="O38">
            <v>1</v>
          </cell>
          <cell r="P38" t="str">
            <v>北杜市白州福祉会館条例</v>
          </cell>
          <cell r="Q38" t="str">
            <v>あり</v>
          </cell>
          <cell r="R38">
            <v>0</v>
          </cell>
          <cell r="S38">
            <v>14580000</v>
          </cell>
          <cell r="T38">
            <v>0</v>
          </cell>
          <cell r="U38">
            <v>14040000</v>
          </cell>
          <cell r="V38">
            <v>0</v>
          </cell>
          <cell r="W38">
            <v>0</v>
          </cell>
          <cell r="X38">
            <v>0</v>
          </cell>
          <cell r="Y38">
            <v>0</v>
          </cell>
          <cell r="Z38">
            <v>0</v>
          </cell>
          <cell r="AA38">
            <v>0</v>
          </cell>
          <cell r="AB38">
            <v>0</v>
          </cell>
          <cell r="AC38">
            <v>0</v>
          </cell>
        </row>
        <row r="39">
          <cell r="A39">
            <v>36</v>
          </cell>
          <cell r="B39" t="str">
            <v>白州・尾白の森名水公園（べるが）</v>
          </cell>
          <cell r="C39" t="str">
            <v>白州・尾白の森名水公園（べるが）</v>
          </cell>
          <cell r="D39" t="str">
            <v>白州町白須8056</v>
          </cell>
          <cell r="E39" t="str">
            <v>観光・商工課</v>
          </cell>
          <cell r="F39">
            <v>1</v>
          </cell>
          <cell r="G39" t="str">
            <v>株式会社アルプス</v>
          </cell>
          <cell r="H39" t="str">
            <v>代表取締役　三澤　聡</v>
          </cell>
          <cell r="I39" t="str">
            <v>山梨県中巨摩郡昭和町西条2799</v>
          </cell>
          <cell r="J39">
            <v>41365</v>
          </cell>
          <cell r="K39">
            <v>43190</v>
          </cell>
          <cell r="L39">
            <v>5</v>
          </cell>
          <cell r="M39">
            <v>42461</v>
          </cell>
          <cell r="N39">
            <v>3</v>
          </cell>
          <cell r="O39">
            <v>2</v>
          </cell>
          <cell r="P39" t="str">
            <v>北杜市白州・尾白の森名水公園条例</v>
          </cell>
          <cell r="Q39" t="str">
            <v>あり</v>
          </cell>
          <cell r="R39">
            <v>0</v>
          </cell>
          <cell r="S39">
            <v>22000000</v>
          </cell>
          <cell r="T39">
            <v>0</v>
          </cell>
          <cell r="U39">
            <v>21500000</v>
          </cell>
          <cell r="V39">
            <v>0</v>
          </cell>
          <cell r="W39">
            <v>21000000</v>
          </cell>
          <cell r="X39">
            <v>0</v>
          </cell>
          <cell r="Y39">
            <v>0</v>
          </cell>
          <cell r="Z39">
            <v>0</v>
          </cell>
          <cell r="AA39">
            <v>0</v>
          </cell>
          <cell r="AB39">
            <v>0</v>
          </cell>
          <cell r="AC39">
            <v>0</v>
          </cell>
        </row>
        <row r="40">
          <cell r="A40">
            <v>37</v>
          </cell>
          <cell r="B40" t="str">
            <v>むかわの湯</v>
          </cell>
          <cell r="C40" t="str">
            <v>むかわの湯</v>
          </cell>
          <cell r="D40" t="str">
            <v>武川町牧原1322</v>
          </cell>
          <cell r="E40" t="str">
            <v>観光・商工課</v>
          </cell>
          <cell r="F40">
            <v>38</v>
          </cell>
          <cell r="G40" t="str">
            <v>むかわの湯共同事業体</v>
          </cell>
          <cell r="H40" t="str">
            <v>（代）シダックス大新東ヒューマンサービス㈱　甲府営業所長　高井　恒幸
（構）㈱NTTファシリティーズ中央山梨支店　支店長　増山　久男</v>
          </cell>
          <cell r="I40" t="str">
            <v>山梨県甲府市大和町3-35</v>
          </cell>
          <cell r="J40">
            <v>41730</v>
          </cell>
          <cell r="K40">
            <v>42825</v>
          </cell>
          <cell r="L40">
            <v>3</v>
          </cell>
          <cell r="M40">
            <v>42461</v>
          </cell>
          <cell r="N40">
            <v>2</v>
          </cell>
          <cell r="O40">
            <v>1</v>
          </cell>
          <cell r="P40" t="str">
            <v>北杜市むかわの湯条例</v>
          </cell>
          <cell r="Q40" t="str">
            <v>あり</v>
          </cell>
          <cell r="R40">
            <v>0</v>
          </cell>
          <cell r="S40">
            <v>11400000</v>
          </cell>
          <cell r="T40">
            <v>0</v>
          </cell>
          <cell r="U40">
            <v>11500000</v>
          </cell>
          <cell r="V40">
            <v>0</v>
          </cell>
          <cell r="W40">
            <v>0</v>
          </cell>
          <cell r="X40">
            <v>0</v>
          </cell>
          <cell r="Y40">
            <v>0</v>
          </cell>
          <cell r="Z40">
            <v>0</v>
          </cell>
          <cell r="AA40">
            <v>0</v>
          </cell>
          <cell r="AB40">
            <v>0</v>
          </cell>
          <cell r="AC40">
            <v>0</v>
          </cell>
        </row>
        <row r="41">
          <cell r="A41">
            <v>38</v>
          </cell>
          <cell r="B41" t="str">
            <v>明野町家族健康旅行村「明野ふれあいの里」</v>
          </cell>
          <cell r="C41" t="str">
            <v>明野町家族健康旅行村「明野ふれあいの里」</v>
          </cell>
          <cell r="D41" t="str">
            <v>明野町浅尾5260-5</v>
          </cell>
          <cell r="E41" t="str">
            <v>観光・商工課</v>
          </cell>
          <cell r="F41">
            <v>7</v>
          </cell>
          <cell r="G41" t="str">
            <v>株式会社フジヤマ・クオリティ</v>
          </cell>
          <cell r="H41" t="str">
            <v>代表取締役　福重　隆一</v>
          </cell>
          <cell r="I41" t="str">
            <v>山梨県南都留郡富士河口湖町西湖2068-1</v>
          </cell>
          <cell r="J41">
            <v>41730</v>
          </cell>
          <cell r="K41">
            <v>43555</v>
          </cell>
          <cell r="L41">
            <v>5</v>
          </cell>
          <cell r="M41">
            <v>42461</v>
          </cell>
          <cell r="N41">
            <v>2</v>
          </cell>
          <cell r="O41">
            <v>3</v>
          </cell>
          <cell r="P41" t="str">
            <v>北杜市明野町滞在型宿泊施設条例</v>
          </cell>
          <cell r="Q41" t="str">
            <v>あり</v>
          </cell>
          <cell r="R41">
            <v>7600000</v>
          </cell>
          <cell r="S41">
            <v>0</v>
          </cell>
          <cell r="T41">
            <v>8000000</v>
          </cell>
          <cell r="U41">
            <v>0</v>
          </cell>
          <cell r="V41">
            <v>8000000</v>
          </cell>
          <cell r="W41">
            <v>0</v>
          </cell>
          <cell r="X41">
            <v>8000000</v>
          </cell>
          <cell r="Y41">
            <v>0</v>
          </cell>
          <cell r="Z41">
            <v>0</v>
          </cell>
          <cell r="AA41">
            <v>0</v>
          </cell>
          <cell r="AB41">
            <v>0</v>
          </cell>
          <cell r="AC41">
            <v>0</v>
          </cell>
        </row>
        <row r="42">
          <cell r="A42">
            <v>39</v>
          </cell>
          <cell r="B42" t="str">
            <v>みずがき湖ビジターセンター</v>
          </cell>
          <cell r="C42" t="str">
            <v>みずがき湖ビジターセンター</v>
          </cell>
          <cell r="D42" t="str">
            <v>須玉町比志3730-3</v>
          </cell>
          <cell r="E42" t="str">
            <v>観光・商工課</v>
          </cell>
          <cell r="F42">
            <v>41</v>
          </cell>
          <cell r="G42" t="str">
            <v>フィトンチッド</v>
          </cell>
          <cell r="H42" t="str">
            <v>代表　小澤　弘司</v>
          </cell>
          <cell r="I42" t="str">
            <v>北杜市須玉町比志5989-3</v>
          </cell>
          <cell r="J42">
            <v>41730</v>
          </cell>
          <cell r="K42">
            <v>43555</v>
          </cell>
          <cell r="L42">
            <v>5</v>
          </cell>
          <cell r="M42">
            <v>42461</v>
          </cell>
          <cell r="N42">
            <v>2</v>
          </cell>
          <cell r="O42">
            <v>3</v>
          </cell>
          <cell r="P42" t="str">
            <v>北杜市みずがき湖ビジターセンター条例</v>
          </cell>
          <cell r="Q42" t="str">
            <v>なし</v>
          </cell>
          <cell r="R42">
            <v>0</v>
          </cell>
          <cell r="S42">
            <v>900000</v>
          </cell>
          <cell r="T42">
            <v>0</v>
          </cell>
          <cell r="U42">
            <v>800000</v>
          </cell>
          <cell r="V42">
            <v>0</v>
          </cell>
          <cell r="W42">
            <v>700000</v>
          </cell>
          <cell r="X42">
            <v>0</v>
          </cell>
          <cell r="Y42">
            <v>600000</v>
          </cell>
          <cell r="Z42">
            <v>0</v>
          </cell>
          <cell r="AA42">
            <v>0</v>
          </cell>
          <cell r="AB42">
            <v>0</v>
          </cell>
          <cell r="AC42">
            <v>0</v>
          </cell>
        </row>
        <row r="43">
          <cell r="A43">
            <v>40</v>
          </cell>
          <cell r="B43" t="str">
            <v>清里駅前観光総合案内所</v>
          </cell>
          <cell r="C43" t="str">
            <v>清里駅前観光総合案内所</v>
          </cell>
          <cell r="D43" t="str">
            <v>高根町清里3545-2753</v>
          </cell>
          <cell r="E43" t="str">
            <v>観光・商工課</v>
          </cell>
          <cell r="F43">
            <v>32</v>
          </cell>
          <cell r="G43" t="str">
            <v>特定非営利活動法人清里観光振興会</v>
          </cell>
          <cell r="H43" t="str">
            <v>会長　小林　勉</v>
          </cell>
          <cell r="I43" t="str">
            <v>北杜市高根町清里3545-3603</v>
          </cell>
          <cell r="J43">
            <v>41730</v>
          </cell>
          <cell r="K43">
            <v>43555</v>
          </cell>
          <cell r="L43">
            <v>5</v>
          </cell>
          <cell r="M43">
            <v>42461</v>
          </cell>
          <cell r="N43">
            <v>2</v>
          </cell>
          <cell r="O43">
            <v>3</v>
          </cell>
          <cell r="P43" t="str">
            <v>北杜市観光案内所条例</v>
          </cell>
          <cell r="Q43" t="str">
            <v>なし</v>
          </cell>
          <cell r="R43">
            <v>0</v>
          </cell>
          <cell r="S43">
            <v>3440000</v>
          </cell>
          <cell r="T43">
            <v>0</v>
          </cell>
          <cell r="U43">
            <v>3440000</v>
          </cell>
          <cell r="V43">
            <v>0</v>
          </cell>
          <cell r="W43">
            <v>3440000</v>
          </cell>
          <cell r="X43">
            <v>0</v>
          </cell>
          <cell r="Y43">
            <v>3440000</v>
          </cell>
          <cell r="Z43">
            <v>0</v>
          </cell>
          <cell r="AA43">
            <v>0</v>
          </cell>
          <cell r="AB43">
            <v>0</v>
          </cell>
          <cell r="AC43">
            <v>0</v>
          </cell>
        </row>
        <row r="44">
          <cell r="A44">
            <v>41</v>
          </cell>
          <cell r="B44" t="str">
            <v>三分一湧水館</v>
          </cell>
          <cell r="C44" t="str">
            <v>三分一湧水館</v>
          </cell>
          <cell r="D44" t="str">
            <v>長坂町小荒間292-1</v>
          </cell>
          <cell r="E44" t="str">
            <v>観光・商工課</v>
          </cell>
          <cell r="F44">
            <v>1</v>
          </cell>
          <cell r="G44" t="str">
            <v>株式会社アルプス</v>
          </cell>
          <cell r="H44" t="str">
            <v>代表取締役　三澤　聡</v>
          </cell>
          <cell r="I44" t="str">
            <v>山梨県中巨摩郡昭和町西条2799</v>
          </cell>
          <cell r="J44">
            <v>41730</v>
          </cell>
          <cell r="K44">
            <v>43555</v>
          </cell>
          <cell r="L44">
            <v>5</v>
          </cell>
          <cell r="M44">
            <v>42461</v>
          </cell>
          <cell r="N44">
            <v>2</v>
          </cell>
          <cell r="O44">
            <v>3</v>
          </cell>
          <cell r="P44" t="str">
            <v>北杜市三分一湧水館条例</v>
          </cell>
          <cell r="Q44" t="str">
            <v>あり</v>
          </cell>
          <cell r="R44">
            <v>1701000</v>
          </cell>
          <cell r="S44">
            <v>0</v>
          </cell>
          <cell r="T44">
            <v>1701000</v>
          </cell>
          <cell r="U44">
            <v>0</v>
          </cell>
          <cell r="V44">
            <v>1701000</v>
          </cell>
          <cell r="W44">
            <v>0</v>
          </cell>
          <cell r="X44">
            <v>1701000</v>
          </cell>
          <cell r="Y44">
            <v>0</v>
          </cell>
          <cell r="Z44">
            <v>0</v>
          </cell>
          <cell r="AA44">
            <v>0</v>
          </cell>
          <cell r="AB44">
            <v>0</v>
          </cell>
          <cell r="AC44">
            <v>0</v>
          </cell>
        </row>
        <row r="45">
          <cell r="A45">
            <v>42</v>
          </cell>
          <cell r="B45" t="str">
            <v>長坂駅前観光案内所</v>
          </cell>
          <cell r="C45" t="str">
            <v>長坂駅前観光案内所</v>
          </cell>
          <cell r="D45" t="str">
            <v>長坂町長坂上条2513-10の一部</v>
          </cell>
          <cell r="E45" t="str">
            <v>観光・商工課</v>
          </cell>
          <cell r="F45">
            <v>52</v>
          </cell>
          <cell r="G45" t="str">
            <v>長坂町観光協議会</v>
          </cell>
          <cell r="H45" t="str">
            <v>会長　小尾　能敏</v>
          </cell>
          <cell r="I45" t="str">
            <v>北杜市長坂町長坂上条2513-10</v>
          </cell>
          <cell r="J45">
            <v>41730</v>
          </cell>
          <cell r="K45">
            <v>43555</v>
          </cell>
          <cell r="L45">
            <v>5</v>
          </cell>
          <cell r="M45">
            <v>42461</v>
          </cell>
          <cell r="N45">
            <v>2</v>
          </cell>
          <cell r="O45">
            <v>3</v>
          </cell>
          <cell r="P45" t="str">
            <v>北杜市観光案内所条例</v>
          </cell>
          <cell r="Q45" t="str">
            <v>なし</v>
          </cell>
          <cell r="R45">
            <v>0</v>
          </cell>
          <cell r="S45">
            <v>340000</v>
          </cell>
          <cell r="T45">
            <v>0</v>
          </cell>
          <cell r="U45">
            <v>340000</v>
          </cell>
          <cell r="V45">
            <v>0</v>
          </cell>
          <cell r="W45">
            <v>340000</v>
          </cell>
          <cell r="X45">
            <v>0</v>
          </cell>
          <cell r="Y45">
            <v>340000</v>
          </cell>
          <cell r="Z45">
            <v>0</v>
          </cell>
          <cell r="AA45">
            <v>0</v>
          </cell>
          <cell r="AB45">
            <v>0</v>
          </cell>
          <cell r="AC45">
            <v>0</v>
          </cell>
        </row>
        <row r="46">
          <cell r="A46">
            <v>43</v>
          </cell>
          <cell r="B46" t="str">
            <v>北杜市営宿泊施設「たかね荘」</v>
          </cell>
          <cell r="C46" t="str">
            <v>北杜市営宿泊施設「たかね荘」</v>
          </cell>
          <cell r="D46" t="str">
            <v>大泉町西井出8240-1</v>
          </cell>
          <cell r="E46" t="str">
            <v>観光・商工課</v>
          </cell>
          <cell r="F46">
            <v>25</v>
          </cell>
          <cell r="G46" t="str">
            <v>株式会社塚原緑地研究所</v>
          </cell>
          <cell r="H46" t="str">
            <v>代表取締役　塚原　道夫</v>
          </cell>
          <cell r="I46" t="str">
            <v>千葉県千葉市美浜区真砂3-3-7</v>
          </cell>
          <cell r="J46">
            <v>41730</v>
          </cell>
          <cell r="K46">
            <v>42825</v>
          </cell>
          <cell r="L46">
            <v>3</v>
          </cell>
          <cell r="M46">
            <v>42461</v>
          </cell>
          <cell r="N46">
            <v>2</v>
          </cell>
          <cell r="O46">
            <v>1</v>
          </cell>
          <cell r="P46" t="str">
            <v>北杜市営宿泊施設条例</v>
          </cell>
          <cell r="Q46" t="str">
            <v>あり</v>
          </cell>
          <cell r="R46">
            <v>2000000</v>
          </cell>
          <cell r="S46">
            <v>0</v>
          </cell>
          <cell r="T46">
            <v>2000000</v>
          </cell>
          <cell r="U46">
            <v>0</v>
          </cell>
          <cell r="V46">
            <v>0</v>
          </cell>
          <cell r="W46">
            <v>0</v>
          </cell>
          <cell r="X46">
            <v>0</v>
          </cell>
          <cell r="Y46">
            <v>0</v>
          </cell>
          <cell r="Z46">
            <v>0</v>
          </cell>
          <cell r="AA46">
            <v>0</v>
          </cell>
          <cell r="AB46">
            <v>0</v>
          </cell>
          <cell r="AC46">
            <v>0</v>
          </cell>
        </row>
        <row r="47">
          <cell r="A47">
            <v>44</v>
          </cell>
          <cell r="B47" t="str">
            <v>美し森観光案内所　他１施設</v>
          </cell>
          <cell r="C47" t="str">
            <v>美し森観光案内所、甲斐大泉駅前観光案内所</v>
          </cell>
          <cell r="D47" t="str">
            <v>大泉町西井出8240-1</v>
          </cell>
          <cell r="E47" t="str">
            <v>観光・商工課</v>
          </cell>
          <cell r="F47">
            <v>16</v>
          </cell>
          <cell r="G47" t="str">
            <v>有限会社八ヶ岳エネルギー</v>
          </cell>
          <cell r="H47" t="str">
            <v>代表取締役　小宮山　修</v>
          </cell>
          <cell r="I47" t="str">
            <v>北杜市大泉町谷戸8657</v>
          </cell>
          <cell r="J47">
            <v>41730</v>
          </cell>
          <cell r="K47">
            <v>43555</v>
          </cell>
          <cell r="L47">
            <v>5</v>
          </cell>
          <cell r="M47">
            <v>42461</v>
          </cell>
          <cell r="N47">
            <v>2</v>
          </cell>
          <cell r="O47">
            <v>3</v>
          </cell>
          <cell r="P47" t="str">
            <v>北杜市観光案内所条例</v>
          </cell>
          <cell r="Q47" t="str">
            <v>なし</v>
          </cell>
          <cell r="R47">
            <v>0</v>
          </cell>
          <cell r="S47">
            <v>5452000</v>
          </cell>
          <cell r="T47">
            <v>0</v>
          </cell>
          <cell r="U47">
            <v>5452000</v>
          </cell>
          <cell r="V47">
            <v>0</v>
          </cell>
          <cell r="W47">
            <v>5452000</v>
          </cell>
          <cell r="X47">
            <v>0</v>
          </cell>
          <cell r="Y47">
            <v>5452000</v>
          </cell>
          <cell r="Z47">
            <v>0</v>
          </cell>
          <cell r="AA47">
            <v>0</v>
          </cell>
          <cell r="AB47">
            <v>0</v>
          </cell>
          <cell r="AC47">
            <v>0</v>
          </cell>
        </row>
        <row r="48">
          <cell r="A48">
            <v>45</v>
          </cell>
          <cell r="B48" t="str">
            <v>花パークフィオーレ小淵沢</v>
          </cell>
          <cell r="C48" t="str">
            <v>花パークフィオーレ小淵沢</v>
          </cell>
          <cell r="D48" t="str">
            <v>小淵沢町1270</v>
          </cell>
          <cell r="E48" t="str">
            <v>観光・商工課</v>
          </cell>
          <cell r="F48">
            <v>24</v>
          </cell>
          <cell r="G48" t="str">
            <v>有限会社八ヶ岳ファーム</v>
          </cell>
          <cell r="H48" t="str">
            <v>代表取締役　小泉　美恵子</v>
          </cell>
          <cell r="I48" t="str">
            <v>北杜市小淵沢町上笹尾1588-36</v>
          </cell>
          <cell r="J48">
            <v>41730</v>
          </cell>
          <cell r="K48">
            <v>42825</v>
          </cell>
          <cell r="L48">
            <v>3</v>
          </cell>
          <cell r="M48">
            <v>42461</v>
          </cell>
          <cell r="N48">
            <v>2</v>
          </cell>
          <cell r="O48">
            <v>1</v>
          </cell>
          <cell r="P48" t="str">
            <v>北杜市小淵沢町花と緑のうるおい空間整備事業交流ターミナル施設条例</v>
          </cell>
          <cell r="Q48" t="str">
            <v>あり</v>
          </cell>
          <cell r="R48">
            <v>0</v>
          </cell>
          <cell r="S48">
            <v>6300000</v>
          </cell>
          <cell r="T48">
            <v>0</v>
          </cell>
          <cell r="U48">
            <v>5300000</v>
          </cell>
          <cell r="V48">
            <v>0</v>
          </cell>
          <cell r="W48">
            <v>0</v>
          </cell>
          <cell r="X48">
            <v>0</v>
          </cell>
          <cell r="Y48">
            <v>0</v>
          </cell>
          <cell r="Z48">
            <v>0</v>
          </cell>
          <cell r="AA48">
            <v>0</v>
          </cell>
          <cell r="AB48">
            <v>0</v>
          </cell>
          <cell r="AC48">
            <v>0</v>
          </cell>
        </row>
        <row r="49">
          <cell r="A49">
            <v>46</v>
          </cell>
          <cell r="B49" t="str">
            <v>道の駅こぶちさわ観光案内所</v>
          </cell>
          <cell r="C49" t="str">
            <v>道の駅こぶちさわ観光案内所</v>
          </cell>
          <cell r="D49" t="str">
            <v>小淵沢町2968-1</v>
          </cell>
          <cell r="E49" t="str">
            <v>観光・商工課</v>
          </cell>
          <cell r="F49">
            <v>0</v>
          </cell>
          <cell r="G49" t="str">
            <v>一般社団法人八ヶ岳ツーリズムマネージメント</v>
          </cell>
          <cell r="H49" t="str">
            <v>代表理事　小林　昭治</v>
          </cell>
          <cell r="I49" t="str">
            <v>北杜市高根町清里3545-4559</v>
          </cell>
          <cell r="J49">
            <v>42461</v>
          </cell>
          <cell r="K49">
            <v>44286</v>
          </cell>
          <cell r="L49">
            <v>5</v>
          </cell>
          <cell r="M49">
            <v>42461</v>
          </cell>
          <cell r="N49">
            <v>0</v>
          </cell>
          <cell r="O49">
            <v>5</v>
          </cell>
          <cell r="P49" t="str">
            <v>北杜市観光案内所条例</v>
          </cell>
          <cell r="Q49" t="str">
            <v>なし</v>
          </cell>
          <cell r="R49" t="str">
            <v>直営</v>
          </cell>
          <cell r="S49" t="str">
            <v>直営</v>
          </cell>
          <cell r="T49">
            <v>0</v>
          </cell>
          <cell r="U49">
            <v>5258830</v>
          </cell>
          <cell r="V49">
            <v>0</v>
          </cell>
          <cell r="W49">
            <v>5258830</v>
          </cell>
          <cell r="X49">
            <v>0</v>
          </cell>
          <cell r="Y49">
            <v>5258830</v>
          </cell>
          <cell r="Z49">
            <v>0</v>
          </cell>
          <cell r="AA49">
            <v>5258830</v>
          </cell>
          <cell r="AB49">
            <v>0</v>
          </cell>
          <cell r="AC49">
            <v>5258830</v>
          </cell>
        </row>
        <row r="50">
          <cell r="A50">
            <v>47</v>
          </cell>
          <cell r="B50" t="str">
            <v>尾白の森キャンプ場</v>
          </cell>
          <cell r="C50" t="str">
            <v>尾白の森キャンプ場</v>
          </cell>
          <cell r="D50" t="str">
            <v>白州町白須8093-9</v>
          </cell>
          <cell r="E50" t="str">
            <v>観光・商工課</v>
          </cell>
          <cell r="F50">
            <v>1</v>
          </cell>
          <cell r="G50" t="str">
            <v>株式会社アルプス</v>
          </cell>
          <cell r="H50" t="str">
            <v>代表取締役　三澤　聡</v>
          </cell>
          <cell r="I50" t="str">
            <v>山梨県中巨摩郡昭和町西条2799</v>
          </cell>
          <cell r="J50">
            <v>41730</v>
          </cell>
          <cell r="K50">
            <v>43190</v>
          </cell>
          <cell r="L50">
            <v>4</v>
          </cell>
          <cell r="M50">
            <v>42461</v>
          </cell>
          <cell r="N50">
            <v>2</v>
          </cell>
          <cell r="O50">
            <v>2</v>
          </cell>
          <cell r="P50" t="str">
            <v>北杜市白州町尾白の森キャンプ場条例</v>
          </cell>
          <cell r="Q50" t="str">
            <v>あり</v>
          </cell>
          <cell r="R50">
            <v>0</v>
          </cell>
          <cell r="S50">
            <v>0</v>
          </cell>
          <cell r="T50">
            <v>0</v>
          </cell>
          <cell r="U50">
            <v>0</v>
          </cell>
          <cell r="V50">
            <v>0</v>
          </cell>
          <cell r="W50">
            <v>0</v>
          </cell>
          <cell r="X50">
            <v>0</v>
          </cell>
          <cell r="Y50">
            <v>0</v>
          </cell>
          <cell r="Z50">
            <v>0</v>
          </cell>
          <cell r="AA50">
            <v>0</v>
          </cell>
          <cell r="AB50">
            <v>0</v>
          </cell>
          <cell r="AC50">
            <v>0</v>
          </cell>
        </row>
        <row r="51">
          <cell r="A51">
            <v>48</v>
          </cell>
          <cell r="B51" t="str">
            <v>ヴィレッヂ白州</v>
          </cell>
          <cell r="C51" t="str">
            <v>ヴィレッヂ白州</v>
          </cell>
          <cell r="D51" t="str">
            <v>白州町上教来石2124</v>
          </cell>
          <cell r="E51" t="str">
            <v>観光・商工課</v>
          </cell>
          <cell r="F51">
            <v>51</v>
          </cell>
          <cell r="G51" t="str">
            <v>ヴィレッヂ白州管理組合</v>
          </cell>
          <cell r="H51" t="str">
            <v>代表　山田　純士</v>
          </cell>
          <cell r="I51" t="str">
            <v>北杜市白州町下教来石659</v>
          </cell>
          <cell r="J51">
            <v>41730</v>
          </cell>
          <cell r="K51">
            <v>43555</v>
          </cell>
          <cell r="L51">
            <v>5</v>
          </cell>
          <cell r="M51">
            <v>42461</v>
          </cell>
          <cell r="N51">
            <v>2</v>
          </cell>
          <cell r="O51">
            <v>3</v>
          </cell>
          <cell r="P51" t="str">
            <v>北杜市白州町緑地等利用施設条例</v>
          </cell>
          <cell r="Q51" t="str">
            <v>あり</v>
          </cell>
          <cell r="R51">
            <v>0</v>
          </cell>
          <cell r="S51">
            <v>200000</v>
          </cell>
          <cell r="T51">
            <v>0</v>
          </cell>
          <cell r="U51">
            <v>200000</v>
          </cell>
          <cell r="V51">
            <v>0</v>
          </cell>
          <cell r="W51">
            <v>200000</v>
          </cell>
          <cell r="X51">
            <v>0</v>
          </cell>
          <cell r="Y51">
            <v>200000</v>
          </cell>
          <cell r="Z51">
            <v>0</v>
          </cell>
          <cell r="AA51">
            <v>0</v>
          </cell>
          <cell r="AB51">
            <v>0</v>
          </cell>
          <cell r="AC51">
            <v>0</v>
          </cell>
        </row>
        <row r="52">
          <cell r="A52">
            <v>49</v>
          </cell>
          <cell r="B52" t="str">
            <v>甲斐駒ヶ岳七丈小屋</v>
          </cell>
          <cell r="C52" t="str">
            <v>甲斐駒ヶ岳七丈小屋</v>
          </cell>
          <cell r="D52" t="str">
            <v>白州町横手4347-1</v>
          </cell>
          <cell r="E52" t="str">
            <v>観光・商工課</v>
          </cell>
          <cell r="F52">
            <v>39</v>
          </cell>
          <cell r="G52" t="str">
            <v>ジャパン・アルパイン・ガイド組合　南アルプス支部</v>
          </cell>
          <cell r="H52" t="str">
            <v>支部長　田部　直敏</v>
          </cell>
          <cell r="I52" t="str">
            <v>北杜市白州町横手1639　C-6</v>
          </cell>
          <cell r="J52">
            <v>41730</v>
          </cell>
          <cell r="K52">
            <v>42825</v>
          </cell>
          <cell r="L52">
            <v>3</v>
          </cell>
          <cell r="M52">
            <v>42461</v>
          </cell>
          <cell r="N52">
            <v>2</v>
          </cell>
          <cell r="O52">
            <v>1</v>
          </cell>
          <cell r="P52" t="str">
            <v>北杜市甲斐駒ケ岳七丈小屋条例</v>
          </cell>
          <cell r="Q52" t="str">
            <v>あり</v>
          </cell>
          <cell r="R52">
            <v>205000</v>
          </cell>
          <cell r="S52">
            <v>0</v>
          </cell>
          <cell r="T52">
            <v>205000</v>
          </cell>
          <cell r="U52">
            <v>0</v>
          </cell>
          <cell r="V52">
            <v>0</v>
          </cell>
          <cell r="W52">
            <v>0</v>
          </cell>
          <cell r="X52">
            <v>0</v>
          </cell>
          <cell r="Y52">
            <v>0</v>
          </cell>
          <cell r="Z52">
            <v>0</v>
          </cell>
          <cell r="AA52">
            <v>0</v>
          </cell>
          <cell r="AB52">
            <v>0</v>
          </cell>
          <cell r="AC52">
            <v>0</v>
          </cell>
        </row>
        <row r="53">
          <cell r="A53">
            <v>50</v>
          </cell>
          <cell r="B53" t="str">
            <v>青年小屋　他１施設</v>
          </cell>
          <cell r="C53" t="str">
            <v>青年小屋、権現小屋</v>
          </cell>
          <cell r="D53" t="str">
            <v>長野県諏訪郡富士見町字広原編笠岳国有林1315</v>
          </cell>
          <cell r="E53" t="str">
            <v>観光・商工課</v>
          </cell>
          <cell r="F53">
            <v>18</v>
          </cell>
          <cell r="G53" t="str">
            <v>有限会社八ヶ岳青年小屋</v>
          </cell>
          <cell r="H53" t="str">
            <v>代表取締役　竹内　敬一</v>
          </cell>
          <cell r="I53" t="str">
            <v>北杜市小淵沢町8881</v>
          </cell>
          <cell r="J53">
            <v>42461</v>
          </cell>
          <cell r="K53">
            <v>44286</v>
          </cell>
          <cell r="L53">
            <v>5</v>
          </cell>
          <cell r="M53">
            <v>42461</v>
          </cell>
          <cell r="N53">
            <v>0</v>
          </cell>
          <cell r="O53">
            <v>5</v>
          </cell>
          <cell r="P53" t="str">
            <v>北杜市青年小屋及び権現小屋条例</v>
          </cell>
          <cell r="Q53" t="str">
            <v>あり</v>
          </cell>
          <cell r="R53">
            <v>900000</v>
          </cell>
          <cell r="S53">
            <v>0</v>
          </cell>
          <cell r="T53">
            <v>900000</v>
          </cell>
          <cell r="U53">
            <v>0</v>
          </cell>
          <cell r="V53">
            <v>900000</v>
          </cell>
          <cell r="W53">
            <v>0</v>
          </cell>
          <cell r="X53">
            <v>900000</v>
          </cell>
          <cell r="Y53">
            <v>0</v>
          </cell>
          <cell r="Z53">
            <v>900000</v>
          </cell>
          <cell r="AA53">
            <v>0</v>
          </cell>
          <cell r="AB53">
            <v>900000</v>
          </cell>
          <cell r="AC53">
            <v>0</v>
          </cell>
        </row>
        <row r="54">
          <cell r="A54">
            <v>51</v>
          </cell>
          <cell r="B54" t="str">
            <v>大武川河川公園</v>
          </cell>
          <cell r="C54" t="str">
            <v>大武川河川公園</v>
          </cell>
          <cell r="D54" t="str">
            <v>武川町柳澤3506-1</v>
          </cell>
          <cell r="E54" t="str">
            <v>観光・商工課</v>
          </cell>
          <cell r="F54">
            <v>54</v>
          </cell>
          <cell r="G54" t="str">
            <v>フレンドパーク友の会</v>
          </cell>
          <cell r="H54" t="str">
            <v>代表　小池　満雄</v>
          </cell>
          <cell r="I54" t="str">
            <v>北杜市武川町柳澤1549-1</v>
          </cell>
          <cell r="J54">
            <v>41365</v>
          </cell>
          <cell r="K54">
            <v>43190</v>
          </cell>
          <cell r="L54">
            <v>5</v>
          </cell>
          <cell r="M54">
            <v>42461</v>
          </cell>
          <cell r="N54">
            <v>3</v>
          </cell>
          <cell r="O54">
            <v>2</v>
          </cell>
          <cell r="P54" t="str">
            <v>北杜市大武川河川公園条例</v>
          </cell>
          <cell r="Q54" t="str">
            <v>あり</v>
          </cell>
          <cell r="R54">
            <v>0</v>
          </cell>
          <cell r="S54">
            <v>0</v>
          </cell>
          <cell r="T54">
            <v>0</v>
          </cell>
          <cell r="U54">
            <v>0</v>
          </cell>
          <cell r="V54">
            <v>0</v>
          </cell>
          <cell r="W54">
            <v>0</v>
          </cell>
          <cell r="X54">
            <v>0</v>
          </cell>
          <cell r="Y54">
            <v>0</v>
          </cell>
          <cell r="Z54">
            <v>0</v>
          </cell>
          <cell r="AA54">
            <v>0</v>
          </cell>
          <cell r="AB54">
            <v>0</v>
          </cell>
          <cell r="AC54">
            <v>0</v>
          </cell>
        </row>
        <row r="55">
          <cell r="A55">
            <v>52</v>
          </cell>
          <cell r="B55" t="str">
            <v>北杜市神代公園</v>
          </cell>
          <cell r="C55" t="str">
            <v>北杜市神代公園</v>
          </cell>
          <cell r="D55" t="str">
            <v>武川町黒澤1369-1</v>
          </cell>
          <cell r="E55" t="str">
            <v>観光・商工課</v>
          </cell>
          <cell r="F55">
            <v>0</v>
          </cell>
          <cell r="G55" t="str">
            <v>神代桜保存会</v>
          </cell>
          <cell r="H55" t="str">
            <v>会長　日向　勝</v>
          </cell>
          <cell r="I55" t="str">
            <v>北杜市武川三吹2434</v>
          </cell>
          <cell r="J55">
            <v>42461</v>
          </cell>
          <cell r="K55">
            <v>44286</v>
          </cell>
          <cell r="L55">
            <v>5</v>
          </cell>
          <cell r="M55">
            <v>42461</v>
          </cell>
          <cell r="N55">
            <v>0</v>
          </cell>
          <cell r="O55">
            <v>5</v>
          </cell>
          <cell r="P55" t="str">
            <v>北杜市神代公園条例</v>
          </cell>
          <cell r="Q55" t="str">
            <v>なし</v>
          </cell>
          <cell r="R55" t="str">
            <v>直営</v>
          </cell>
          <cell r="S55" t="str">
            <v>直営</v>
          </cell>
          <cell r="T55">
            <v>0</v>
          </cell>
          <cell r="U55">
            <v>1179000</v>
          </cell>
          <cell r="V55">
            <v>0</v>
          </cell>
          <cell r="W55">
            <v>1179000</v>
          </cell>
          <cell r="X55">
            <v>0</v>
          </cell>
          <cell r="Y55">
            <v>1179000</v>
          </cell>
          <cell r="Z55">
            <v>0</v>
          </cell>
          <cell r="AA55">
            <v>1179000</v>
          </cell>
          <cell r="AB55">
            <v>0</v>
          </cell>
          <cell r="AC55">
            <v>1179000</v>
          </cell>
        </row>
        <row r="56">
          <cell r="A56">
            <v>53</v>
          </cell>
          <cell r="B56" t="str">
            <v>長坂駅前駐車場　他２施設</v>
          </cell>
          <cell r="C56" t="str">
            <v>長坂駅前駐車場、長坂上町駐車場、日野春駅前駐車場</v>
          </cell>
          <cell r="D56" t="str">
            <v>長坂町長坂上条2513-10</v>
          </cell>
          <cell r="E56" t="str">
            <v>観光・商工課</v>
          </cell>
          <cell r="F56">
            <v>53</v>
          </cell>
          <cell r="G56" t="str">
            <v>北杜市商工会</v>
          </cell>
          <cell r="H56" t="str">
            <v>会長　輿水　順彦</v>
          </cell>
          <cell r="I56" t="str">
            <v>北杜市長坂町長坂上条2575-19</v>
          </cell>
          <cell r="J56">
            <v>41000</v>
          </cell>
          <cell r="K56">
            <v>42825</v>
          </cell>
          <cell r="L56">
            <v>5</v>
          </cell>
          <cell r="M56">
            <v>42461</v>
          </cell>
          <cell r="N56">
            <v>4</v>
          </cell>
          <cell r="O56">
            <v>1</v>
          </cell>
          <cell r="P56" t="str">
            <v>北杜市駐車場条例</v>
          </cell>
          <cell r="Q56" t="str">
            <v>あり</v>
          </cell>
          <cell r="R56">
            <v>4200000</v>
          </cell>
          <cell r="S56">
            <v>0</v>
          </cell>
          <cell r="T56">
            <v>4200000</v>
          </cell>
          <cell r="U56">
            <v>0</v>
          </cell>
          <cell r="V56">
            <v>0</v>
          </cell>
          <cell r="W56">
            <v>0</v>
          </cell>
          <cell r="X56">
            <v>0</v>
          </cell>
          <cell r="Y56">
            <v>0</v>
          </cell>
          <cell r="Z56">
            <v>0</v>
          </cell>
          <cell r="AA56">
            <v>0</v>
          </cell>
          <cell r="AB56">
            <v>0</v>
          </cell>
          <cell r="AC56">
            <v>0</v>
          </cell>
        </row>
        <row r="57">
          <cell r="A57">
            <v>54</v>
          </cell>
          <cell r="B57" t="str">
            <v>北杜市明野テニスコート　他１施設</v>
          </cell>
          <cell r="C57" t="str">
            <v>北杜市明野テニスコート、北杜市明野多目的屋内運動場</v>
          </cell>
          <cell r="D57" t="str">
            <v>明野町上手8303</v>
          </cell>
          <cell r="E57" t="str">
            <v>生涯学習課</v>
          </cell>
          <cell r="F57">
            <v>5</v>
          </cell>
          <cell r="G57" t="str">
            <v>株式会社トミオカテニス</v>
          </cell>
          <cell r="H57" t="str">
            <v>代表取締役　富岡　信也</v>
          </cell>
          <cell r="I57" t="str">
            <v>山梨県甲府市善光寺町2999</v>
          </cell>
          <cell r="J57">
            <v>42461</v>
          </cell>
          <cell r="K57">
            <v>44286</v>
          </cell>
          <cell r="L57">
            <v>5</v>
          </cell>
          <cell r="M57">
            <v>42461</v>
          </cell>
          <cell r="N57">
            <v>0</v>
          </cell>
          <cell r="O57">
            <v>5</v>
          </cell>
          <cell r="P57" t="str">
            <v>北杜市体育施設条例</v>
          </cell>
          <cell r="Q57" t="str">
            <v>あり</v>
          </cell>
          <cell r="R57">
            <v>0</v>
          </cell>
          <cell r="S57">
            <v>1200000</v>
          </cell>
          <cell r="T57">
            <v>0</v>
          </cell>
          <cell r="U57">
            <v>1800000</v>
          </cell>
          <cell r="V57">
            <v>0</v>
          </cell>
          <cell r="W57">
            <v>1800000</v>
          </cell>
          <cell r="X57">
            <v>0</v>
          </cell>
          <cell r="Y57">
            <v>1800000</v>
          </cell>
          <cell r="Z57">
            <v>0</v>
          </cell>
          <cell r="AA57">
            <v>1800000</v>
          </cell>
          <cell r="AB57">
            <v>0</v>
          </cell>
          <cell r="AC57">
            <v>1800000</v>
          </cell>
        </row>
        <row r="58">
          <cell r="A58">
            <v>55</v>
          </cell>
          <cell r="B58" t="str">
            <v>北杜市須玉総合体育館　他２施設</v>
          </cell>
          <cell r="C58" t="str">
            <v>北杜市須玉総合体育館、北杜市須玉穂足スポーツ公園、北杜市須玉のろしの里ふれあい公園</v>
          </cell>
          <cell r="D58" t="str">
            <v>須玉町大蔵734</v>
          </cell>
          <cell r="E58" t="str">
            <v>生涯学習課</v>
          </cell>
          <cell r="F58">
            <v>19</v>
          </cell>
          <cell r="G58" t="str">
            <v>有限会社北杜緑化</v>
          </cell>
          <cell r="H58" t="str">
            <v>代表取締役　浅川　実</v>
          </cell>
          <cell r="I58" t="str">
            <v>北杜市須玉町若神子新町85</v>
          </cell>
          <cell r="J58">
            <v>42461</v>
          </cell>
          <cell r="K58">
            <v>44286</v>
          </cell>
          <cell r="L58">
            <v>5</v>
          </cell>
          <cell r="M58">
            <v>42461</v>
          </cell>
          <cell r="N58">
            <v>0</v>
          </cell>
          <cell r="O58">
            <v>5</v>
          </cell>
          <cell r="P58" t="str">
            <v>北杜市体育施設条例</v>
          </cell>
          <cell r="Q58" t="str">
            <v>あり</v>
          </cell>
          <cell r="R58">
            <v>0</v>
          </cell>
          <cell r="S58">
            <v>10224000</v>
          </cell>
          <cell r="T58">
            <v>0</v>
          </cell>
          <cell r="U58">
            <v>10124000</v>
          </cell>
          <cell r="V58">
            <v>0</v>
          </cell>
          <cell r="W58">
            <v>10310000</v>
          </cell>
          <cell r="X58">
            <v>0</v>
          </cell>
          <cell r="Y58">
            <v>10310000</v>
          </cell>
          <cell r="Z58">
            <v>0</v>
          </cell>
          <cell r="AA58">
            <v>10310000</v>
          </cell>
          <cell r="AB58">
            <v>0</v>
          </cell>
          <cell r="AC58">
            <v>10310000</v>
          </cell>
        </row>
        <row r="59">
          <cell r="A59">
            <v>56</v>
          </cell>
          <cell r="B59" t="str">
            <v>北杜市高根総合グラウンド　他２施設</v>
          </cell>
          <cell r="C59" t="str">
            <v>北杜市高根総合グラウンド、北杜市高根体育館</v>
          </cell>
          <cell r="D59" t="str">
            <v>高根町村山北割100</v>
          </cell>
          <cell r="E59" t="str">
            <v>生涯学習課</v>
          </cell>
          <cell r="F59">
            <v>0</v>
          </cell>
          <cell r="G59" t="str">
            <v>ＡＱＵＡ・ＮＴＭ共同事業体</v>
          </cell>
          <cell r="H59" t="str">
            <v>（代）ニホンターフメンテナンス　代表取締役　清水　克巳
（構）有限会社ＡＱＵＡ　代表取締役　安倍　忠広</v>
          </cell>
          <cell r="I59" t="str">
            <v>北杜市高根町清里3545-5</v>
          </cell>
          <cell r="J59">
            <v>42461</v>
          </cell>
          <cell r="K59">
            <v>44286</v>
          </cell>
          <cell r="L59">
            <v>5</v>
          </cell>
          <cell r="M59">
            <v>42461</v>
          </cell>
          <cell r="N59">
            <v>0</v>
          </cell>
          <cell r="O59">
            <v>5</v>
          </cell>
          <cell r="P59" t="str">
            <v>北杜市体育施設条例</v>
          </cell>
          <cell r="Q59" t="str">
            <v>あり</v>
          </cell>
          <cell r="R59">
            <v>0</v>
          </cell>
          <cell r="S59">
            <v>8954000</v>
          </cell>
          <cell r="T59">
            <v>0</v>
          </cell>
          <cell r="U59">
            <v>8800000</v>
          </cell>
          <cell r="V59">
            <v>0</v>
          </cell>
          <cell r="W59">
            <v>8963000</v>
          </cell>
          <cell r="X59">
            <v>0</v>
          </cell>
          <cell r="Y59">
            <v>8963000</v>
          </cell>
          <cell r="Z59">
            <v>0</v>
          </cell>
          <cell r="AA59">
            <v>8963000</v>
          </cell>
          <cell r="AB59">
            <v>0</v>
          </cell>
          <cell r="AC59">
            <v>8963000</v>
          </cell>
        </row>
        <row r="60">
          <cell r="A60">
            <v>57</v>
          </cell>
          <cell r="B60" t="str">
            <v>北杜市長坂総合スポーツ公園　他１施設</v>
          </cell>
          <cell r="C60" t="str">
            <v>北杜市長坂総合スポーツ公園、ながさかげんき百歳センター</v>
          </cell>
          <cell r="D60" t="str">
            <v>長坂町大八田6811-187</v>
          </cell>
          <cell r="E60" t="str">
            <v>生涯学習課</v>
          </cell>
          <cell r="F60">
            <v>0</v>
          </cell>
          <cell r="G60" t="str">
            <v>ＡＱＵＡ・ＮＴＭ共同事業体</v>
          </cell>
          <cell r="H60" t="str">
            <v>（代）ニホンターフメンテナンス　代表取締役　清水　克巳
（構）有限会社ＡＱＵＡ　代表取締役　安倍　忠広</v>
          </cell>
          <cell r="I60" t="str">
            <v>北杜市高根町清里3545-5</v>
          </cell>
          <cell r="J60">
            <v>42461</v>
          </cell>
          <cell r="K60">
            <v>44286</v>
          </cell>
          <cell r="L60">
            <v>5</v>
          </cell>
          <cell r="M60">
            <v>42461</v>
          </cell>
          <cell r="N60">
            <v>0</v>
          </cell>
          <cell r="O60">
            <v>5</v>
          </cell>
          <cell r="P60" t="str">
            <v>北杜市体育施設条例及び北杜市ながさかげんき百歳センター条例</v>
          </cell>
          <cell r="Q60" t="str">
            <v>あり</v>
          </cell>
          <cell r="R60">
            <v>0</v>
          </cell>
          <cell r="S60">
            <v>32249000</v>
          </cell>
          <cell r="T60">
            <v>0</v>
          </cell>
          <cell r="U60">
            <v>32200000</v>
          </cell>
          <cell r="V60">
            <v>0</v>
          </cell>
          <cell r="W60">
            <v>33102000</v>
          </cell>
          <cell r="X60">
            <v>0</v>
          </cell>
          <cell r="Y60">
            <v>33102000</v>
          </cell>
          <cell r="Z60">
            <v>0</v>
          </cell>
          <cell r="AA60">
            <v>33102000</v>
          </cell>
          <cell r="AB60">
            <v>0</v>
          </cell>
          <cell r="AC60">
            <v>33102000</v>
          </cell>
        </row>
        <row r="61">
          <cell r="A61">
            <v>58</v>
          </cell>
          <cell r="B61" t="str">
            <v>北杜市大泉体育館　他２施設</v>
          </cell>
          <cell r="C61" t="str">
            <v>北杜市大泉体育館、北杜市大泉格技場、北杜市大泉屋内ゲートボール場</v>
          </cell>
          <cell r="D61" t="str">
            <v>大泉町谷戸1915</v>
          </cell>
          <cell r="E61" t="str">
            <v>生涯学習課</v>
          </cell>
          <cell r="F61">
            <v>0</v>
          </cell>
          <cell r="G61" t="str">
            <v>北杜市体育協会</v>
          </cell>
          <cell r="H61" t="str">
            <v>会長　萱沼　鉄男</v>
          </cell>
          <cell r="I61" t="str">
            <v>北杜市大泉町谷戸1915</v>
          </cell>
          <cell r="J61">
            <v>42461</v>
          </cell>
          <cell r="K61">
            <v>44286</v>
          </cell>
          <cell r="L61">
            <v>5</v>
          </cell>
          <cell r="M61">
            <v>42461</v>
          </cell>
          <cell r="N61">
            <v>0</v>
          </cell>
          <cell r="O61">
            <v>5</v>
          </cell>
          <cell r="P61" t="str">
            <v>北杜市体育施設条例及び北杜市ながさかげんき百歳センター条例</v>
          </cell>
          <cell r="Q61" t="str">
            <v>あり</v>
          </cell>
          <cell r="R61" t="str">
            <v>直営</v>
          </cell>
          <cell r="S61" t="str">
            <v>直営</v>
          </cell>
          <cell r="T61">
            <v>0</v>
          </cell>
          <cell r="U61">
            <v>5492000</v>
          </cell>
          <cell r="V61">
            <v>0</v>
          </cell>
          <cell r="W61">
            <v>5572000</v>
          </cell>
          <cell r="X61">
            <v>0</v>
          </cell>
          <cell r="Y61">
            <v>5681000</v>
          </cell>
          <cell r="Z61">
            <v>0</v>
          </cell>
          <cell r="AA61">
            <v>5711000</v>
          </cell>
          <cell r="AB61">
            <v>0</v>
          </cell>
          <cell r="AC61">
            <v>5728000</v>
          </cell>
        </row>
        <row r="62">
          <cell r="A62">
            <v>59</v>
          </cell>
          <cell r="B62" t="str">
            <v>北杜市小淵沢総合スポーツセンター　他２施設</v>
          </cell>
          <cell r="C62" t="str">
            <v>北杜市小淵沢総合スポーツセンター、北杜市小淵沢東スポーツセンター、北杜市小淵沢Ｂ＆Ｇ海洋センター</v>
          </cell>
          <cell r="D62" t="str">
            <v>小淵沢町2161</v>
          </cell>
          <cell r="E62" t="str">
            <v>生涯学習課</v>
          </cell>
          <cell r="F62">
            <v>55</v>
          </cell>
          <cell r="G62" t="str">
            <v>八ヶ岳スポーツトレーニング倶楽部</v>
          </cell>
          <cell r="H62" t="str">
            <v>代表　深澤　栄一</v>
          </cell>
          <cell r="I62" t="str">
            <v>北杜市小淵沢町1905</v>
          </cell>
          <cell r="J62">
            <v>42461</v>
          </cell>
          <cell r="K62">
            <v>44286</v>
          </cell>
          <cell r="L62">
            <v>5</v>
          </cell>
          <cell r="M62">
            <v>42461</v>
          </cell>
          <cell r="N62">
            <v>0</v>
          </cell>
          <cell r="O62">
            <v>5</v>
          </cell>
          <cell r="P62" t="str">
            <v>北杜市体育施設条例</v>
          </cell>
          <cell r="Q62" t="str">
            <v>あり</v>
          </cell>
          <cell r="R62">
            <v>0</v>
          </cell>
          <cell r="S62">
            <v>8623000</v>
          </cell>
          <cell r="T62">
            <v>0</v>
          </cell>
          <cell r="U62">
            <v>8870000</v>
          </cell>
          <cell r="V62">
            <v>0</v>
          </cell>
          <cell r="W62">
            <v>8870000</v>
          </cell>
          <cell r="X62">
            <v>0</v>
          </cell>
          <cell r="Y62">
            <v>8870000</v>
          </cell>
          <cell r="Z62">
            <v>0</v>
          </cell>
          <cell r="AA62">
            <v>8870000</v>
          </cell>
          <cell r="AB62">
            <v>0</v>
          </cell>
          <cell r="AC62">
            <v>8870000</v>
          </cell>
        </row>
        <row r="63">
          <cell r="A63">
            <v>60</v>
          </cell>
          <cell r="B63" t="str">
            <v>北杜市白州総合運動場　他２施設</v>
          </cell>
          <cell r="C63" t="str">
            <v>北杜市白州総合運動場、北杜市白州ふるさと交流センター、北杜市白州体育館</v>
          </cell>
          <cell r="D63" t="str">
            <v>白州町白須7458-2</v>
          </cell>
          <cell r="E63" t="str">
            <v>生涯学習課</v>
          </cell>
          <cell r="F63">
            <v>33</v>
          </cell>
          <cell r="G63" t="str">
            <v>特定非営利活動法人八ヶ岳北杜グランデフットボールクラブ</v>
          </cell>
          <cell r="H63" t="str">
            <v>理事長　田畑　雅宏</v>
          </cell>
          <cell r="I63" t="str">
            <v>北杜市小淵沢町上笹尾3332-1555</v>
          </cell>
          <cell r="J63">
            <v>42461</v>
          </cell>
          <cell r="K63">
            <v>44286</v>
          </cell>
          <cell r="L63">
            <v>5</v>
          </cell>
          <cell r="M63">
            <v>42461</v>
          </cell>
          <cell r="N63">
            <v>0</v>
          </cell>
          <cell r="O63">
            <v>5</v>
          </cell>
          <cell r="P63" t="str">
            <v>北杜市体育施設条例</v>
          </cell>
          <cell r="Q63" t="str">
            <v>あり</v>
          </cell>
          <cell r="R63">
            <v>0</v>
          </cell>
          <cell r="S63">
            <v>11833000</v>
          </cell>
          <cell r="T63">
            <v>0</v>
          </cell>
          <cell r="U63">
            <v>13000000</v>
          </cell>
          <cell r="V63">
            <v>0</v>
          </cell>
          <cell r="W63">
            <v>13000000</v>
          </cell>
          <cell r="X63">
            <v>0</v>
          </cell>
          <cell r="Y63">
            <v>13000000</v>
          </cell>
          <cell r="Z63">
            <v>0</v>
          </cell>
          <cell r="AA63">
            <v>13000000</v>
          </cell>
          <cell r="AB63">
            <v>0</v>
          </cell>
          <cell r="AC63">
            <v>13000000</v>
          </cell>
        </row>
        <row r="64">
          <cell r="A64">
            <v>61</v>
          </cell>
          <cell r="B64" t="str">
            <v>北杜市武川運動公園　他４施設</v>
          </cell>
          <cell r="C64" t="str">
            <v>北杜市武川運動公園、北杜市武川テニスコート、北杜市武川体育館、北杜市武川弓道場、武川多目的屋内運動施設</v>
          </cell>
          <cell r="D64" t="str">
            <v>武川町新奥1112他</v>
          </cell>
          <cell r="E64" t="str">
            <v>生涯学習課</v>
          </cell>
          <cell r="F64">
            <v>50</v>
          </cell>
          <cell r="G64" t="str">
            <v>武川スポーツ公園管理組合</v>
          </cell>
          <cell r="H64" t="str">
            <v>組合長　内藤　喜昭</v>
          </cell>
          <cell r="I64" t="str">
            <v>北杜市武川町新奥1112</v>
          </cell>
          <cell r="J64">
            <v>42461</v>
          </cell>
          <cell r="K64">
            <v>44286</v>
          </cell>
          <cell r="L64">
            <v>5</v>
          </cell>
          <cell r="M64">
            <v>42461</v>
          </cell>
          <cell r="N64">
            <v>0</v>
          </cell>
          <cell r="O64">
            <v>5</v>
          </cell>
          <cell r="P64" t="str">
            <v>北杜市体育施設条例及び北杜市武川多目的屋内運動施設条例</v>
          </cell>
          <cell r="Q64" t="str">
            <v>あり</v>
          </cell>
          <cell r="R64">
            <v>0</v>
          </cell>
          <cell r="S64">
            <v>7560000</v>
          </cell>
          <cell r="T64">
            <v>0</v>
          </cell>
          <cell r="U64">
            <v>8190000</v>
          </cell>
          <cell r="V64">
            <v>0</v>
          </cell>
          <cell r="W64">
            <v>8190000</v>
          </cell>
          <cell r="X64">
            <v>0</v>
          </cell>
          <cell r="Y64">
            <v>8190000</v>
          </cell>
          <cell r="Z64">
            <v>0</v>
          </cell>
          <cell r="AA64">
            <v>8190000</v>
          </cell>
          <cell r="AB64">
            <v>0</v>
          </cell>
          <cell r="AC64">
            <v>8190000</v>
          </cell>
        </row>
        <row r="65">
          <cell r="A65">
            <v>62</v>
          </cell>
          <cell r="B65" t="str">
            <v>須玉町大豆生田農産物処理・加工施設</v>
          </cell>
          <cell r="C65" t="str">
            <v>須玉町大豆生田農産物処理・加工施設</v>
          </cell>
          <cell r="D65" t="str">
            <v>須玉町大豆生田421-2</v>
          </cell>
          <cell r="E65" t="str">
            <v>生涯学習課</v>
          </cell>
          <cell r="F65">
            <v>63</v>
          </cell>
          <cell r="G65" t="str">
            <v>大豆生田区大豆生田班</v>
          </cell>
          <cell r="H65" t="str">
            <v>班長　長坂　治男</v>
          </cell>
          <cell r="I65" t="str">
            <v>北杜市須玉町大豆生田393</v>
          </cell>
          <cell r="J65">
            <v>42461</v>
          </cell>
          <cell r="K65">
            <v>44286</v>
          </cell>
          <cell r="L65">
            <v>5</v>
          </cell>
          <cell r="M65">
            <v>42461</v>
          </cell>
          <cell r="N65">
            <v>0</v>
          </cell>
          <cell r="O65">
            <v>5</v>
          </cell>
          <cell r="P65" t="str">
            <v>須玉町大豆生田農産物処理・加工施設</v>
          </cell>
          <cell r="Q65" t="str">
            <v>なし</v>
          </cell>
          <cell r="R65">
            <v>0</v>
          </cell>
          <cell r="S65">
            <v>0</v>
          </cell>
          <cell r="T65">
            <v>0</v>
          </cell>
          <cell r="U65">
            <v>0</v>
          </cell>
          <cell r="V65">
            <v>0</v>
          </cell>
          <cell r="W65">
            <v>0</v>
          </cell>
          <cell r="X65">
            <v>0</v>
          </cell>
          <cell r="Y65">
            <v>0</v>
          </cell>
          <cell r="Z65">
            <v>0</v>
          </cell>
          <cell r="AA65">
            <v>0</v>
          </cell>
          <cell r="AB65">
            <v>0</v>
          </cell>
          <cell r="AC65">
            <v>0</v>
          </cell>
        </row>
        <row r="66">
          <cell r="A66">
            <v>63</v>
          </cell>
          <cell r="B66" t="str">
            <v>須玉町二日市場高齢者生きがい発揮促進施設</v>
          </cell>
          <cell r="C66" t="str">
            <v>須玉町二日市場高齢者生きがい発揮促進施設</v>
          </cell>
          <cell r="D66" t="str">
            <v>須玉町穴平193-1</v>
          </cell>
          <cell r="E66" t="str">
            <v>生涯学習課</v>
          </cell>
          <cell r="F66">
            <v>59</v>
          </cell>
          <cell r="G66" t="str">
            <v>穴平区二日市場班</v>
          </cell>
          <cell r="H66" t="str">
            <v>班長　坂本　睦次</v>
          </cell>
          <cell r="I66" t="str">
            <v>北杜市須玉町穴平71</v>
          </cell>
          <cell r="J66">
            <v>42461</v>
          </cell>
          <cell r="K66">
            <v>44286</v>
          </cell>
          <cell r="L66">
            <v>5</v>
          </cell>
          <cell r="M66">
            <v>42461</v>
          </cell>
          <cell r="N66">
            <v>0</v>
          </cell>
          <cell r="O66">
            <v>5</v>
          </cell>
          <cell r="P66" t="str">
            <v>須玉町二日市場高齢者生きがい発揮促進施設</v>
          </cell>
          <cell r="Q66" t="str">
            <v>なし</v>
          </cell>
          <cell r="R66">
            <v>0</v>
          </cell>
          <cell r="S66">
            <v>0</v>
          </cell>
          <cell r="T66">
            <v>0</v>
          </cell>
          <cell r="U66">
            <v>0</v>
          </cell>
          <cell r="V66">
            <v>0</v>
          </cell>
          <cell r="W66">
            <v>0</v>
          </cell>
          <cell r="X66">
            <v>0</v>
          </cell>
          <cell r="Y66">
            <v>0</v>
          </cell>
          <cell r="Z66">
            <v>0</v>
          </cell>
          <cell r="AA66">
            <v>0</v>
          </cell>
          <cell r="AB66">
            <v>0</v>
          </cell>
          <cell r="AC66">
            <v>0</v>
          </cell>
        </row>
        <row r="67">
          <cell r="A67">
            <v>64</v>
          </cell>
          <cell r="B67" t="str">
            <v>須玉町大和高齢者活動促進施設</v>
          </cell>
          <cell r="C67" t="str">
            <v>須玉町大和高齢者活動促進施設</v>
          </cell>
          <cell r="D67" t="str">
            <v>須玉町上津金1853</v>
          </cell>
          <cell r="E67" t="str">
            <v>生涯学習課</v>
          </cell>
          <cell r="F67">
            <v>62</v>
          </cell>
          <cell r="G67" t="str">
            <v>上津金区大和班</v>
          </cell>
          <cell r="H67" t="str">
            <v>班長　小尾　常雄</v>
          </cell>
          <cell r="I67" t="str">
            <v>北杜市須玉町上津金1927</v>
          </cell>
          <cell r="J67">
            <v>42461</v>
          </cell>
          <cell r="K67">
            <v>44286</v>
          </cell>
          <cell r="L67">
            <v>5</v>
          </cell>
          <cell r="M67">
            <v>42461</v>
          </cell>
          <cell r="N67">
            <v>0</v>
          </cell>
          <cell r="O67">
            <v>5</v>
          </cell>
          <cell r="P67" t="str">
            <v>須玉町大和高齢者活動促進施設</v>
          </cell>
          <cell r="Q67" t="str">
            <v>なし</v>
          </cell>
          <cell r="R67">
            <v>0</v>
          </cell>
          <cell r="S67">
            <v>0</v>
          </cell>
          <cell r="T67">
            <v>0</v>
          </cell>
          <cell r="U67">
            <v>0</v>
          </cell>
          <cell r="V67">
            <v>0</v>
          </cell>
          <cell r="W67">
            <v>0</v>
          </cell>
          <cell r="X67">
            <v>0</v>
          </cell>
          <cell r="Y67">
            <v>0</v>
          </cell>
          <cell r="Z67">
            <v>0</v>
          </cell>
          <cell r="AA67">
            <v>0</v>
          </cell>
          <cell r="AB67">
            <v>0</v>
          </cell>
          <cell r="AC67">
            <v>0</v>
          </cell>
        </row>
        <row r="68">
          <cell r="A68">
            <v>65</v>
          </cell>
          <cell r="B68" t="str">
            <v>須玉町藤田女性・若者等活動促進施設</v>
          </cell>
          <cell r="C68" t="str">
            <v>須玉町藤田女性・若者等活動促進施設</v>
          </cell>
          <cell r="D68" t="str">
            <v>須玉町藤田1433</v>
          </cell>
          <cell r="E68" t="str">
            <v>生涯学習課</v>
          </cell>
          <cell r="F68">
            <v>64</v>
          </cell>
          <cell r="G68" t="str">
            <v>藤田区</v>
          </cell>
          <cell r="H68" t="str">
            <v>区長　里吉　茂和</v>
          </cell>
          <cell r="I68" t="str">
            <v>北杜市須玉町藤田1499</v>
          </cell>
          <cell r="J68">
            <v>42461</v>
          </cell>
          <cell r="K68">
            <v>44286</v>
          </cell>
          <cell r="L68">
            <v>5</v>
          </cell>
          <cell r="M68">
            <v>42461</v>
          </cell>
          <cell r="N68">
            <v>0</v>
          </cell>
          <cell r="O68">
            <v>5</v>
          </cell>
          <cell r="P68" t="str">
            <v>須玉町藤田女性・若者等活動促進施設</v>
          </cell>
          <cell r="Q68" t="str">
            <v>なし</v>
          </cell>
          <cell r="R68">
            <v>0</v>
          </cell>
          <cell r="S68">
            <v>0</v>
          </cell>
          <cell r="T68">
            <v>0</v>
          </cell>
          <cell r="U68">
            <v>0</v>
          </cell>
          <cell r="V68">
            <v>0</v>
          </cell>
          <cell r="W68">
            <v>0</v>
          </cell>
          <cell r="X68">
            <v>0</v>
          </cell>
          <cell r="Y68">
            <v>0</v>
          </cell>
          <cell r="Z68">
            <v>0</v>
          </cell>
          <cell r="AA68">
            <v>0</v>
          </cell>
          <cell r="AB68">
            <v>0</v>
          </cell>
          <cell r="AC68">
            <v>0</v>
          </cell>
        </row>
        <row r="69">
          <cell r="A69">
            <v>66</v>
          </cell>
          <cell r="B69" t="str">
            <v>須玉町森林環境ボランティア施設上小倉コミュニティセンター</v>
          </cell>
          <cell r="C69" t="str">
            <v>須玉町森林環境ボランティア施設上小倉コミュニティセンター</v>
          </cell>
          <cell r="D69" t="str">
            <v>須玉町小倉2560-1</v>
          </cell>
          <cell r="E69" t="str">
            <v>生涯学習課</v>
          </cell>
          <cell r="F69">
            <v>61</v>
          </cell>
          <cell r="G69" t="str">
            <v>小倉区上小倉班</v>
          </cell>
          <cell r="H69" t="str">
            <v>班長　丸茂　晋幸</v>
          </cell>
          <cell r="I69" t="str">
            <v>北杜市須玉町小倉2534</v>
          </cell>
          <cell r="J69">
            <v>42461</v>
          </cell>
          <cell r="K69">
            <v>44286</v>
          </cell>
          <cell r="L69">
            <v>5</v>
          </cell>
          <cell r="M69">
            <v>42461</v>
          </cell>
          <cell r="N69">
            <v>0</v>
          </cell>
          <cell r="O69">
            <v>5</v>
          </cell>
          <cell r="P69" t="str">
            <v>須玉町森林環境ボランティア施設上小倉コミュニティセンター</v>
          </cell>
          <cell r="Q69" t="str">
            <v>なし</v>
          </cell>
          <cell r="R69">
            <v>0</v>
          </cell>
          <cell r="S69">
            <v>0</v>
          </cell>
          <cell r="T69">
            <v>0</v>
          </cell>
          <cell r="U69">
            <v>0</v>
          </cell>
          <cell r="V69">
            <v>0</v>
          </cell>
          <cell r="W69">
            <v>0</v>
          </cell>
          <cell r="X69">
            <v>0</v>
          </cell>
          <cell r="Y69">
            <v>0</v>
          </cell>
          <cell r="Z69">
            <v>0</v>
          </cell>
          <cell r="AA69">
            <v>0</v>
          </cell>
          <cell r="AB69">
            <v>0</v>
          </cell>
          <cell r="AC69">
            <v>0</v>
          </cell>
        </row>
        <row r="70">
          <cell r="A70">
            <v>67</v>
          </cell>
          <cell r="B70" t="str">
            <v>小淵沢町物産会館</v>
          </cell>
          <cell r="C70" t="str">
            <v>小淵沢町物産会館</v>
          </cell>
          <cell r="D70" t="str">
            <v>小淵沢町7559-6</v>
          </cell>
          <cell r="E70" t="str">
            <v>生涯学習課</v>
          </cell>
          <cell r="F70">
            <v>65</v>
          </cell>
          <cell r="G70" t="str">
            <v>小淵沢町本町区</v>
          </cell>
          <cell r="H70" t="str">
            <v>区長　藤森　和夫</v>
          </cell>
          <cell r="I70" t="str">
            <v>北杜市小淵沢町447-1</v>
          </cell>
          <cell r="J70">
            <v>42461</v>
          </cell>
          <cell r="K70">
            <v>44286</v>
          </cell>
          <cell r="L70">
            <v>5</v>
          </cell>
          <cell r="M70">
            <v>42461</v>
          </cell>
          <cell r="N70">
            <v>0</v>
          </cell>
          <cell r="O70">
            <v>5</v>
          </cell>
          <cell r="P70" t="str">
            <v>小淵沢町物産会館</v>
          </cell>
          <cell r="Q70" t="str">
            <v>あり</v>
          </cell>
          <cell r="R70">
            <v>0</v>
          </cell>
          <cell r="S70">
            <v>0</v>
          </cell>
          <cell r="T70">
            <v>0</v>
          </cell>
          <cell r="U70">
            <v>0</v>
          </cell>
          <cell r="V70">
            <v>0</v>
          </cell>
          <cell r="W70">
            <v>0</v>
          </cell>
          <cell r="X70">
            <v>0</v>
          </cell>
          <cell r="Y70">
            <v>0</v>
          </cell>
          <cell r="Z70">
            <v>0</v>
          </cell>
          <cell r="AA70">
            <v>0</v>
          </cell>
          <cell r="AB70">
            <v>0</v>
          </cell>
          <cell r="AC70">
            <v>0</v>
          </cell>
        </row>
        <row r="71">
          <cell r="A71">
            <v>68</v>
          </cell>
          <cell r="B71" t="str">
            <v>小淵沢高野高齢者活動促進施設</v>
          </cell>
          <cell r="C71" t="str">
            <v>小淵沢高野高齢者活動促進施設</v>
          </cell>
          <cell r="D71" t="str">
            <v>小淵沢町8598</v>
          </cell>
          <cell r="E71" t="str">
            <v>生涯学習課</v>
          </cell>
          <cell r="F71">
            <v>60</v>
          </cell>
          <cell r="G71" t="str">
            <v>高野区</v>
          </cell>
          <cell r="H71" t="str">
            <v>区長　新海　一義</v>
          </cell>
          <cell r="I71" t="str">
            <v>北杜市小淵沢町8877</v>
          </cell>
          <cell r="J71">
            <v>42461</v>
          </cell>
          <cell r="K71">
            <v>44286</v>
          </cell>
          <cell r="L71">
            <v>5</v>
          </cell>
          <cell r="M71">
            <v>42461</v>
          </cell>
          <cell r="N71">
            <v>0</v>
          </cell>
          <cell r="O71">
            <v>5</v>
          </cell>
          <cell r="P71" t="str">
            <v>小淵沢高野高齢者活動促進施設</v>
          </cell>
          <cell r="Q71" t="str">
            <v>あり</v>
          </cell>
          <cell r="R71">
            <v>0</v>
          </cell>
          <cell r="S71">
            <v>0</v>
          </cell>
          <cell r="T71">
            <v>0</v>
          </cell>
          <cell r="U71">
            <v>0</v>
          </cell>
          <cell r="V71">
            <v>0</v>
          </cell>
          <cell r="W71">
            <v>0</v>
          </cell>
          <cell r="X71">
            <v>0</v>
          </cell>
          <cell r="Y71">
            <v>0</v>
          </cell>
          <cell r="Z71">
            <v>0</v>
          </cell>
          <cell r="AA71">
            <v>0</v>
          </cell>
          <cell r="AB71">
            <v>0</v>
          </cell>
          <cell r="AC71">
            <v>0</v>
          </cell>
        </row>
        <row r="72">
          <cell r="A72">
            <v>69</v>
          </cell>
          <cell r="B72" t="str">
            <v>小淵沢町下笹尾農林水産物処理加工施設</v>
          </cell>
          <cell r="C72" t="str">
            <v>小淵沢町下笹尾農林水産物処理加工施設</v>
          </cell>
          <cell r="D72" t="str">
            <v>小淵沢町下笹尾114の81</v>
          </cell>
          <cell r="E72" t="str">
            <v>生涯学習課</v>
          </cell>
          <cell r="F72">
            <v>56</v>
          </cell>
          <cell r="G72" t="str">
            <v>下笹尾区</v>
          </cell>
          <cell r="H72" t="str">
            <v>区長　内田　英一</v>
          </cell>
          <cell r="I72" t="str">
            <v>北杜市小淵沢町下笹尾1147</v>
          </cell>
          <cell r="J72">
            <v>42461</v>
          </cell>
          <cell r="K72">
            <v>44286</v>
          </cell>
          <cell r="L72">
            <v>5</v>
          </cell>
          <cell r="M72">
            <v>42461</v>
          </cell>
          <cell r="N72">
            <v>0</v>
          </cell>
          <cell r="O72">
            <v>5</v>
          </cell>
          <cell r="P72" t="str">
            <v>小淵沢町下笹尾農林水産物処理加工施設</v>
          </cell>
          <cell r="Q72" t="str">
            <v>あり</v>
          </cell>
          <cell r="R72">
            <v>0</v>
          </cell>
          <cell r="S72">
            <v>0</v>
          </cell>
          <cell r="T72">
            <v>0</v>
          </cell>
          <cell r="U72">
            <v>0</v>
          </cell>
          <cell r="V72">
            <v>0</v>
          </cell>
          <cell r="W72">
            <v>0</v>
          </cell>
          <cell r="X72">
            <v>0</v>
          </cell>
          <cell r="Y72">
            <v>0</v>
          </cell>
          <cell r="Z72">
            <v>0</v>
          </cell>
          <cell r="AA72">
            <v>0</v>
          </cell>
          <cell r="AB72">
            <v>0</v>
          </cell>
          <cell r="AC72">
            <v>0</v>
          </cell>
        </row>
        <row r="73">
          <cell r="A73">
            <v>70</v>
          </cell>
          <cell r="B73" t="str">
            <v>小淵沢町久保農林水産物処理加工施設</v>
          </cell>
          <cell r="C73" t="str">
            <v>小淵沢町久保農林水産物処理加工施設</v>
          </cell>
          <cell r="D73" t="str">
            <v>小淵沢町6267-2</v>
          </cell>
          <cell r="E73" t="str">
            <v>生涯学習課</v>
          </cell>
          <cell r="F73">
            <v>58</v>
          </cell>
          <cell r="G73" t="str">
            <v>久保区</v>
          </cell>
          <cell r="H73" t="str">
            <v>区長　進藤　璋久</v>
          </cell>
          <cell r="I73" t="str">
            <v>北杜市小淵沢町6138-1</v>
          </cell>
          <cell r="J73">
            <v>42461</v>
          </cell>
          <cell r="K73">
            <v>44286</v>
          </cell>
          <cell r="L73">
            <v>5</v>
          </cell>
          <cell r="M73">
            <v>42461</v>
          </cell>
          <cell r="N73">
            <v>0</v>
          </cell>
          <cell r="O73">
            <v>5</v>
          </cell>
          <cell r="P73" t="str">
            <v>小淵沢町久保農林水産物処理加工施設</v>
          </cell>
          <cell r="Q73" t="str">
            <v>あり</v>
          </cell>
          <cell r="R73">
            <v>0</v>
          </cell>
          <cell r="S73">
            <v>0</v>
          </cell>
          <cell r="T73">
            <v>0</v>
          </cell>
          <cell r="U73">
            <v>0</v>
          </cell>
          <cell r="V73">
            <v>0</v>
          </cell>
          <cell r="W73">
            <v>0</v>
          </cell>
          <cell r="X73">
            <v>0</v>
          </cell>
          <cell r="Y73">
            <v>0</v>
          </cell>
          <cell r="Z73">
            <v>0</v>
          </cell>
          <cell r="AA73">
            <v>0</v>
          </cell>
          <cell r="AB73">
            <v>0</v>
          </cell>
          <cell r="AC73">
            <v>0</v>
          </cell>
        </row>
        <row r="74">
          <cell r="A74">
            <v>71</v>
          </cell>
          <cell r="B74" t="str">
            <v>小淵沢町岩窪女性・若者等活動促進施設</v>
          </cell>
          <cell r="C74" t="str">
            <v>小淵沢町岩窪女性・若者等活動促進施設</v>
          </cell>
          <cell r="D74" t="str">
            <v>小淵沢町5030</v>
          </cell>
          <cell r="E74" t="str">
            <v>生涯学習課</v>
          </cell>
          <cell r="F74">
            <v>57</v>
          </cell>
          <cell r="G74" t="str">
            <v>岩窪区</v>
          </cell>
          <cell r="H74" t="str">
            <v>区長　宮沢　貴明</v>
          </cell>
          <cell r="I74" t="str">
            <v>北杜市小淵沢町5053-1</v>
          </cell>
          <cell r="J74">
            <v>42461</v>
          </cell>
          <cell r="K74">
            <v>44286</v>
          </cell>
          <cell r="L74">
            <v>5</v>
          </cell>
          <cell r="M74">
            <v>42461</v>
          </cell>
          <cell r="N74">
            <v>0</v>
          </cell>
          <cell r="O74">
            <v>5</v>
          </cell>
          <cell r="P74" t="str">
            <v>小淵沢町岩窪女性・若者等活動促進施設</v>
          </cell>
          <cell r="Q74" t="str">
            <v>あり</v>
          </cell>
          <cell r="R74">
            <v>0</v>
          </cell>
          <cell r="S74">
            <v>0</v>
          </cell>
          <cell r="T74">
            <v>0</v>
          </cell>
          <cell r="U74">
            <v>0</v>
          </cell>
          <cell r="V74">
            <v>0</v>
          </cell>
          <cell r="W74">
            <v>0</v>
          </cell>
          <cell r="X74">
            <v>0</v>
          </cell>
          <cell r="Y74">
            <v>0</v>
          </cell>
          <cell r="Z74">
            <v>0</v>
          </cell>
          <cell r="AA74">
            <v>0</v>
          </cell>
          <cell r="AB74">
            <v>0</v>
          </cell>
          <cell r="AC74">
            <v>0</v>
          </cell>
        </row>
        <row r="75">
          <cell r="A75">
            <v>72</v>
          </cell>
          <cell r="B75" t="str">
            <v>津金学校</v>
          </cell>
          <cell r="C75" t="str">
            <v>津金学校</v>
          </cell>
          <cell r="D75" t="str">
            <v>須玉町下津金2963-1</v>
          </cell>
          <cell r="E75" t="str">
            <v>学術課</v>
          </cell>
          <cell r="F75">
            <v>34</v>
          </cell>
          <cell r="G75" t="str">
            <v>特定非営利活動法人文化資源活用協会</v>
          </cell>
          <cell r="H75" t="str">
            <v>理事長　高橋　正明</v>
          </cell>
          <cell r="I75" t="str">
            <v>北杜市須玉町下津金2963</v>
          </cell>
          <cell r="J75">
            <v>42461</v>
          </cell>
          <cell r="K75">
            <v>44286</v>
          </cell>
          <cell r="L75">
            <v>5</v>
          </cell>
          <cell r="M75">
            <v>42461</v>
          </cell>
          <cell r="N75">
            <v>0</v>
          </cell>
          <cell r="O75">
            <v>5</v>
          </cell>
          <cell r="P75" t="str">
            <v>北杜市郷土資料館条例</v>
          </cell>
          <cell r="Q75" t="str">
            <v>あり</v>
          </cell>
          <cell r="R75">
            <v>0</v>
          </cell>
          <cell r="S75">
            <v>6208000</v>
          </cell>
          <cell r="T75">
            <v>0</v>
          </cell>
          <cell r="U75">
            <v>6208000</v>
          </cell>
          <cell r="V75">
            <v>0</v>
          </cell>
          <cell r="W75">
            <v>0</v>
          </cell>
          <cell r="X75">
            <v>0</v>
          </cell>
          <cell r="Y75">
            <v>0</v>
          </cell>
          <cell r="Z75">
            <v>0</v>
          </cell>
          <cell r="AA75">
            <v>0</v>
          </cell>
          <cell r="AB75">
            <v>0</v>
          </cell>
          <cell r="AC75">
            <v>0</v>
          </cell>
        </row>
        <row r="76">
          <cell r="A76">
            <v>0</v>
          </cell>
          <cell r="B76">
            <v>0</v>
          </cell>
          <cell r="C76">
            <v>0</v>
          </cell>
          <cell r="D76">
            <v>0</v>
          </cell>
          <cell r="E76">
            <v>0</v>
          </cell>
          <cell r="F76">
            <v>0</v>
          </cell>
          <cell r="G76">
            <v>0</v>
          </cell>
          <cell r="H76">
            <v>0</v>
          </cell>
          <cell r="I76">
            <v>0</v>
          </cell>
          <cell r="J76">
            <v>0</v>
          </cell>
          <cell r="K76">
            <v>0</v>
          </cell>
          <cell r="L76">
            <v>0</v>
          </cell>
          <cell r="R76">
            <v>85258925</v>
          </cell>
          <cell r="S76">
            <v>253578001</v>
          </cell>
          <cell r="T76">
            <v>85075925</v>
          </cell>
          <cell r="U76">
            <v>263980831</v>
          </cell>
          <cell r="V76">
            <v>66992925</v>
          </cell>
          <cell r="W76">
            <v>199469831</v>
          </cell>
          <cell r="X76">
            <v>40261925</v>
          </cell>
          <cell r="Y76">
            <v>166740830</v>
          </cell>
          <cell r="Z76">
            <v>21935000</v>
          </cell>
          <cell r="AA76">
            <v>145019830</v>
          </cell>
          <cell r="AB76">
            <v>900000</v>
          </cell>
          <cell r="AC76">
            <v>145036830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施設名設定等"/>
      <sheetName val="H28年度指定管理施設DB"/>
      <sheetName val="基礎票"/>
      <sheetName val="チェックＬ①（様式関係）"/>
      <sheetName val="チェックＬ②（形式的事項）"/>
      <sheetName val="チェックＬ③（様式第２号）"/>
      <sheetName val="チェックＬ④（様式第３号・４号）"/>
      <sheetName val="チェックＬ⑤（その他）"/>
      <sheetName val="ヒアリングシート"/>
      <sheetName val="様式第4号"/>
      <sheetName val="様式第4-1号"/>
      <sheetName val="様式第4-2号"/>
    </sheetNames>
    <sheetDataSet>
      <sheetData sheetId="0" refreshError="1">
        <row r="8">
          <cell r="B8" t="str">
            <v>須玉町デイサービスセンター</v>
          </cell>
        </row>
        <row r="17">
          <cell r="C17" t="str">
            <v>□</v>
          </cell>
        </row>
        <row r="18">
          <cell r="C18" t="str">
            <v>OK</v>
          </cell>
        </row>
        <row r="19">
          <cell r="C19" t="str">
            <v>再提出</v>
          </cell>
        </row>
        <row r="20">
          <cell r="C20" t="str">
            <v>追加資料</v>
          </cell>
        </row>
        <row r="21">
          <cell r="C21" t="str">
            <v>要協議</v>
          </cell>
        </row>
        <row r="22">
          <cell r="C22" t="str">
            <v>問題あり</v>
          </cell>
        </row>
        <row r="23">
          <cell r="C23">
            <v>0</v>
          </cell>
        </row>
      </sheetData>
      <sheetData sheetId="1" refreshError="1">
        <row r="3">
          <cell r="A3">
            <v>0</v>
          </cell>
          <cell r="B3" t="str">
            <v>名称</v>
          </cell>
          <cell r="C3" t="str">
            <v>所在</v>
          </cell>
          <cell r="D3" t="str">
            <v>所在</v>
          </cell>
          <cell r="E3">
            <v>0</v>
          </cell>
          <cell r="F3" t="str">
            <v>コード</v>
          </cell>
          <cell r="G3" t="str">
            <v>名称</v>
          </cell>
          <cell r="H3" t="str">
            <v>代表者</v>
          </cell>
          <cell r="I3" t="str">
            <v>所在</v>
          </cell>
          <cell r="J3" t="str">
            <v>始期</v>
          </cell>
          <cell r="K3" t="str">
            <v>終期</v>
          </cell>
          <cell r="L3" t="str">
            <v>年数</v>
          </cell>
          <cell r="M3" t="str">
            <v>計算時点</v>
          </cell>
          <cell r="N3" t="str">
            <v>経過年数</v>
          </cell>
          <cell r="O3" t="str">
            <v>残存期間</v>
          </cell>
          <cell r="P3" t="str">
            <v>条例名</v>
          </cell>
          <cell r="Q3" t="str">
            <v>利用料金</v>
          </cell>
          <cell r="R3" t="str">
            <v>市納入金</v>
          </cell>
          <cell r="S3" t="str">
            <v>指定管理料</v>
          </cell>
          <cell r="T3" t="str">
            <v>市納入金</v>
          </cell>
          <cell r="U3" t="str">
            <v>指定管理料</v>
          </cell>
          <cell r="V3" t="str">
            <v>市納入金</v>
          </cell>
          <cell r="W3" t="str">
            <v>指定管理料</v>
          </cell>
          <cell r="X3" t="str">
            <v>市納入金</v>
          </cell>
          <cell r="Y3" t="str">
            <v>指定管理料</v>
          </cell>
          <cell r="Z3" t="str">
            <v>市納入金</v>
          </cell>
          <cell r="AA3" t="str">
            <v>指定管理料</v>
          </cell>
          <cell r="AB3" t="str">
            <v>市納入金</v>
          </cell>
          <cell r="AC3" t="str">
            <v>指定管理料</v>
          </cell>
          <cell r="AD3">
            <v>0</v>
          </cell>
          <cell r="AE3">
            <v>0</v>
          </cell>
          <cell r="AF3">
            <v>0</v>
          </cell>
          <cell r="AG3">
            <v>0</v>
          </cell>
          <cell r="AH3">
            <v>0</v>
          </cell>
        </row>
        <row r="4">
          <cell r="A4">
            <v>1</v>
          </cell>
          <cell r="B4" t="str">
            <v>北杜市有線テレビ放送施設　他１施設</v>
          </cell>
          <cell r="C4" t="str">
            <v>北杜市有線テレビ放送施設、北杜市インターネット施設</v>
          </cell>
          <cell r="D4" t="str">
            <v>高根町村山北割3261</v>
          </cell>
          <cell r="E4" t="str">
            <v>政策秘書課</v>
          </cell>
          <cell r="F4">
            <v>6</v>
          </cell>
          <cell r="G4" t="str">
            <v>株式会社ネットワーク北杜</v>
          </cell>
          <cell r="H4" t="str">
            <v>代表取締役社長　中村　一政</v>
          </cell>
          <cell r="I4" t="str">
            <v>北杜市高根町村山北割3261</v>
          </cell>
          <cell r="J4">
            <v>39539</v>
          </cell>
          <cell r="K4">
            <v>43190</v>
          </cell>
          <cell r="L4">
            <v>10</v>
          </cell>
          <cell r="M4">
            <v>42461</v>
          </cell>
          <cell r="N4">
            <v>8</v>
          </cell>
          <cell r="O4">
            <v>2</v>
          </cell>
          <cell r="P4" t="str">
            <v>北杜市ケーブルテレビ情報連絡施設条例</v>
          </cell>
          <cell r="Q4" t="str">
            <v>あり</v>
          </cell>
          <cell r="R4">
            <v>0</v>
          </cell>
          <cell r="S4">
            <v>3545001</v>
          </cell>
          <cell r="T4">
            <v>0</v>
          </cell>
          <cell r="U4">
            <v>3545001</v>
          </cell>
          <cell r="V4">
            <v>0</v>
          </cell>
          <cell r="W4">
            <v>3545001</v>
          </cell>
          <cell r="X4">
            <v>0</v>
          </cell>
          <cell r="Y4">
            <v>0</v>
          </cell>
          <cell r="Z4">
            <v>0</v>
          </cell>
          <cell r="AA4">
            <v>0</v>
          </cell>
          <cell r="AB4">
            <v>0</v>
          </cell>
          <cell r="AC4">
            <v>0</v>
          </cell>
        </row>
        <row r="5">
          <cell r="A5">
            <v>2</v>
          </cell>
          <cell r="B5" t="str">
            <v>須玉町デイサービスセンター</v>
          </cell>
          <cell r="C5" t="str">
            <v>須玉町デイサービスセンター</v>
          </cell>
          <cell r="D5" t="str">
            <v>須玉町藤田799-1</v>
          </cell>
          <cell r="E5" t="str">
            <v>介護支援課</v>
          </cell>
          <cell r="F5">
            <v>10</v>
          </cell>
          <cell r="G5" t="str">
            <v>株式会社やさしい手甲府</v>
          </cell>
          <cell r="H5" t="str">
            <v>代表取締役　根津　宏次</v>
          </cell>
          <cell r="I5" t="str">
            <v>山梨県甲府市上石田1-7-14</v>
          </cell>
          <cell r="J5">
            <v>41730</v>
          </cell>
          <cell r="K5">
            <v>42825</v>
          </cell>
          <cell r="L5">
            <v>3</v>
          </cell>
          <cell r="M5">
            <v>42461</v>
          </cell>
          <cell r="N5">
            <v>2</v>
          </cell>
          <cell r="O5">
            <v>1</v>
          </cell>
          <cell r="P5" t="str">
            <v>北杜市デイサービスセンター条例</v>
          </cell>
          <cell r="Q5" t="str">
            <v>あり</v>
          </cell>
          <cell r="R5">
            <v>6000000</v>
          </cell>
          <cell r="S5">
            <v>0</v>
          </cell>
          <cell r="T5">
            <v>6000000</v>
          </cell>
          <cell r="U5">
            <v>0</v>
          </cell>
          <cell r="V5">
            <v>0</v>
          </cell>
          <cell r="W5">
            <v>0</v>
          </cell>
          <cell r="X5">
            <v>0</v>
          </cell>
          <cell r="Y5">
            <v>0</v>
          </cell>
          <cell r="Z5">
            <v>0</v>
          </cell>
          <cell r="AA5">
            <v>0</v>
          </cell>
          <cell r="AB5">
            <v>0</v>
          </cell>
          <cell r="AC5">
            <v>0</v>
          </cell>
        </row>
        <row r="6">
          <cell r="A6">
            <v>3</v>
          </cell>
          <cell r="B6" t="str">
            <v>高根町デイサービスセンター</v>
          </cell>
          <cell r="C6" t="str">
            <v>高根町デイサービスセンター</v>
          </cell>
          <cell r="D6" t="str">
            <v>高根町箕輪新町50</v>
          </cell>
          <cell r="E6" t="str">
            <v>介護支援課</v>
          </cell>
          <cell r="F6">
            <v>27</v>
          </cell>
          <cell r="G6" t="str">
            <v>社会福祉法人北杜市社会福祉協議会</v>
          </cell>
          <cell r="H6" t="str">
            <v>会長　茅野光一郎</v>
          </cell>
          <cell r="I6" t="str">
            <v>北杜市高根町箕輪新町50</v>
          </cell>
          <cell r="J6">
            <v>41730</v>
          </cell>
          <cell r="K6">
            <v>42825</v>
          </cell>
          <cell r="L6">
            <v>3</v>
          </cell>
          <cell r="M6">
            <v>42461</v>
          </cell>
          <cell r="N6">
            <v>2</v>
          </cell>
          <cell r="O6">
            <v>1</v>
          </cell>
          <cell r="P6" t="str">
            <v>北杜市デイサービスセンター条例</v>
          </cell>
          <cell r="Q6" t="str">
            <v>あり</v>
          </cell>
          <cell r="R6">
            <v>801000</v>
          </cell>
          <cell r="S6">
            <v>0</v>
          </cell>
          <cell r="T6">
            <v>801000</v>
          </cell>
          <cell r="U6">
            <v>0</v>
          </cell>
          <cell r="V6">
            <v>0</v>
          </cell>
          <cell r="W6">
            <v>0</v>
          </cell>
          <cell r="X6">
            <v>0</v>
          </cell>
          <cell r="Y6">
            <v>0</v>
          </cell>
          <cell r="Z6">
            <v>0</v>
          </cell>
          <cell r="AA6">
            <v>0</v>
          </cell>
          <cell r="AB6">
            <v>0</v>
          </cell>
          <cell r="AC6">
            <v>0</v>
          </cell>
        </row>
        <row r="7">
          <cell r="A7">
            <v>4</v>
          </cell>
          <cell r="B7" t="str">
            <v>大泉町デイサービスセンター</v>
          </cell>
          <cell r="C7" t="str">
            <v>大泉町デイサービスセンター</v>
          </cell>
          <cell r="D7" t="str">
            <v>大泉町谷戸1880</v>
          </cell>
          <cell r="E7" t="str">
            <v>介護支援課</v>
          </cell>
          <cell r="F7">
            <v>27</v>
          </cell>
          <cell r="G7" t="str">
            <v>社会福祉法人北杜市社会福祉協議会</v>
          </cell>
          <cell r="H7" t="str">
            <v>会長　茅野光一郎</v>
          </cell>
          <cell r="I7" t="str">
            <v>北杜市高根町箕輪新町50</v>
          </cell>
          <cell r="J7">
            <v>41730</v>
          </cell>
          <cell r="K7">
            <v>42825</v>
          </cell>
          <cell r="L7">
            <v>3</v>
          </cell>
          <cell r="M7">
            <v>42461</v>
          </cell>
          <cell r="N7">
            <v>2</v>
          </cell>
          <cell r="O7">
            <v>1</v>
          </cell>
          <cell r="P7" t="str">
            <v>北杜市デイサービスセンター条例</v>
          </cell>
          <cell r="Q7" t="str">
            <v>あり</v>
          </cell>
          <cell r="R7">
            <v>790000</v>
          </cell>
          <cell r="S7">
            <v>0</v>
          </cell>
          <cell r="T7">
            <v>790000</v>
          </cell>
          <cell r="U7">
            <v>0</v>
          </cell>
          <cell r="V7">
            <v>0</v>
          </cell>
          <cell r="W7">
            <v>0</v>
          </cell>
          <cell r="X7">
            <v>0</v>
          </cell>
          <cell r="Y7">
            <v>0</v>
          </cell>
          <cell r="Z7">
            <v>0</v>
          </cell>
          <cell r="AA7">
            <v>0</v>
          </cell>
          <cell r="AB7">
            <v>0</v>
          </cell>
          <cell r="AC7">
            <v>0</v>
          </cell>
        </row>
        <row r="8">
          <cell r="A8">
            <v>5</v>
          </cell>
          <cell r="B8" t="str">
            <v>小淵沢町デイサービスセンター</v>
          </cell>
          <cell r="C8" t="str">
            <v>小淵沢町デイサービスセンター</v>
          </cell>
          <cell r="D8" t="str">
            <v>小淵沢町6266</v>
          </cell>
          <cell r="E8" t="str">
            <v>介護支援課</v>
          </cell>
          <cell r="F8">
            <v>27</v>
          </cell>
          <cell r="G8" t="str">
            <v>社会福祉法人北杜市社会福祉協議会</v>
          </cell>
          <cell r="H8" t="str">
            <v>会長　茅野光一郎</v>
          </cell>
          <cell r="I8" t="str">
            <v>北杜市高根町箕輪新町50</v>
          </cell>
          <cell r="J8">
            <v>41730</v>
          </cell>
          <cell r="K8">
            <v>42825</v>
          </cell>
          <cell r="L8">
            <v>3</v>
          </cell>
          <cell r="M8">
            <v>42461</v>
          </cell>
          <cell r="N8">
            <v>2</v>
          </cell>
          <cell r="O8">
            <v>1</v>
          </cell>
          <cell r="P8" t="str">
            <v>北杜市デイサービスセンター条例</v>
          </cell>
          <cell r="Q8" t="str">
            <v>あり</v>
          </cell>
          <cell r="R8">
            <v>764000</v>
          </cell>
          <cell r="S8">
            <v>0</v>
          </cell>
          <cell r="T8">
            <v>764000</v>
          </cell>
          <cell r="U8">
            <v>0</v>
          </cell>
          <cell r="V8">
            <v>0</v>
          </cell>
          <cell r="W8">
            <v>0</v>
          </cell>
          <cell r="X8">
            <v>0</v>
          </cell>
          <cell r="Y8">
            <v>0</v>
          </cell>
          <cell r="Z8">
            <v>0</v>
          </cell>
          <cell r="AA8">
            <v>0</v>
          </cell>
          <cell r="AB8">
            <v>0</v>
          </cell>
          <cell r="AC8">
            <v>0</v>
          </cell>
        </row>
        <row r="9">
          <cell r="A9">
            <v>6</v>
          </cell>
          <cell r="B9" t="str">
            <v>武川町デイサービスセンター</v>
          </cell>
          <cell r="C9" t="str">
            <v>武川町デイサービスセンター</v>
          </cell>
          <cell r="D9" t="str">
            <v>武川町牧原1322</v>
          </cell>
          <cell r="E9" t="str">
            <v>介護支援課</v>
          </cell>
          <cell r="F9">
            <v>27</v>
          </cell>
          <cell r="G9" t="str">
            <v>社会福祉法人北杜市社会福祉協議会</v>
          </cell>
          <cell r="H9" t="str">
            <v>会長　茅野光一郎</v>
          </cell>
          <cell r="I9" t="str">
            <v>北杜市高根町箕輪新町50</v>
          </cell>
          <cell r="J9">
            <v>41730</v>
          </cell>
          <cell r="K9">
            <v>42825</v>
          </cell>
          <cell r="L9">
            <v>3</v>
          </cell>
          <cell r="M9">
            <v>42461</v>
          </cell>
          <cell r="N9">
            <v>2</v>
          </cell>
          <cell r="O9">
            <v>1</v>
          </cell>
          <cell r="P9" t="str">
            <v>北杜市デイサービスセンター条例</v>
          </cell>
          <cell r="Q9" t="str">
            <v>あり</v>
          </cell>
          <cell r="R9">
            <v>1025000</v>
          </cell>
          <cell r="S9">
            <v>0</v>
          </cell>
          <cell r="T9">
            <v>1025000</v>
          </cell>
          <cell r="U9">
            <v>0</v>
          </cell>
          <cell r="V9">
            <v>0</v>
          </cell>
          <cell r="W9">
            <v>0</v>
          </cell>
          <cell r="X9">
            <v>0</v>
          </cell>
          <cell r="Y9">
            <v>0</v>
          </cell>
          <cell r="Z9">
            <v>0</v>
          </cell>
          <cell r="AA9">
            <v>0</v>
          </cell>
          <cell r="AB9">
            <v>0</v>
          </cell>
          <cell r="AC9">
            <v>0</v>
          </cell>
        </row>
        <row r="10">
          <cell r="A10">
            <v>7</v>
          </cell>
          <cell r="B10" t="str">
            <v>北杜市北の杜聖苑</v>
          </cell>
          <cell r="C10" t="str">
            <v>北杜市北の杜聖苑</v>
          </cell>
          <cell r="D10" t="str">
            <v>高根町下黒澤378-6</v>
          </cell>
          <cell r="E10" t="str">
            <v>福祉課</v>
          </cell>
          <cell r="F10">
            <v>20</v>
          </cell>
          <cell r="G10" t="str">
            <v>株式会社宮本工業所</v>
          </cell>
          <cell r="H10" t="str">
            <v>代表取締役　宮本　芳樹</v>
          </cell>
          <cell r="I10" t="str">
            <v>富山県富山市奥田新町12番3号</v>
          </cell>
          <cell r="J10">
            <v>42461</v>
          </cell>
          <cell r="K10">
            <v>44286</v>
          </cell>
          <cell r="L10">
            <v>5</v>
          </cell>
          <cell r="M10">
            <v>42461</v>
          </cell>
          <cell r="N10">
            <v>0</v>
          </cell>
          <cell r="O10">
            <v>5</v>
          </cell>
          <cell r="P10" t="str">
            <v>北杜市北の杜聖苑条例</v>
          </cell>
          <cell r="Q10" t="str">
            <v>あり</v>
          </cell>
          <cell r="R10">
            <v>0</v>
          </cell>
          <cell r="S10">
            <v>27000000</v>
          </cell>
          <cell r="T10">
            <v>0</v>
          </cell>
          <cell r="U10">
            <v>27000000</v>
          </cell>
          <cell r="V10">
            <v>0</v>
          </cell>
          <cell r="W10">
            <v>27320000</v>
          </cell>
          <cell r="X10">
            <v>0</v>
          </cell>
          <cell r="Y10">
            <v>27320000</v>
          </cell>
          <cell r="Z10">
            <v>0</v>
          </cell>
          <cell r="AA10">
            <v>27320000</v>
          </cell>
          <cell r="AB10">
            <v>0</v>
          </cell>
          <cell r="AC10">
            <v>27320000</v>
          </cell>
        </row>
        <row r="11">
          <cell r="A11">
            <v>8</v>
          </cell>
          <cell r="B11" t="str">
            <v>北部ふるさと公苑</v>
          </cell>
          <cell r="C11" t="str">
            <v>北部ふるさと公苑</v>
          </cell>
          <cell r="D11" t="str">
            <v>長坂町中丸916</v>
          </cell>
          <cell r="E11" t="str">
            <v>環境課</v>
          </cell>
          <cell r="F11">
            <v>9</v>
          </cell>
          <cell r="G11" t="str">
            <v>株式会社メイキョー</v>
          </cell>
          <cell r="H11" t="str">
            <v>代表取締役　飯田　祥雄</v>
          </cell>
          <cell r="I11" t="str">
            <v>山梨県甲府市徳行二丁目2-38</v>
          </cell>
          <cell r="J11">
            <v>42095</v>
          </cell>
          <cell r="K11">
            <v>43921</v>
          </cell>
          <cell r="L11">
            <v>5</v>
          </cell>
          <cell r="M11">
            <v>42461</v>
          </cell>
          <cell r="N11">
            <v>1</v>
          </cell>
          <cell r="O11">
            <v>4</v>
          </cell>
          <cell r="P11" t="str">
            <v>北杜市北部ふるさと公苑条例</v>
          </cell>
          <cell r="Q11" t="str">
            <v>あり</v>
          </cell>
          <cell r="R11">
            <v>16522000</v>
          </cell>
          <cell r="S11">
            <v>0</v>
          </cell>
          <cell r="T11">
            <v>15969000</v>
          </cell>
          <cell r="U11">
            <v>0</v>
          </cell>
          <cell r="V11">
            <v>14021000</v>
          </cell>
          <cell r="W11">
            <v>0</v>
          </cell>
          <cell r="X11">
            <v>12184000</v>
          </cell>
          <cell r="Y11">
            <v>0</v>
          </cell>
          <cell r="Z11">
            <v>10857000</v>
          </cell>
          <cell r="AA11">
            <v>0</v>
          </cell>
          <cell r="AB11">
            <v>0</v>
          </cell>
          <cell r="AC11">
            <v>0</v>
          </cell>
        </row>
        <row r="12">
          <cell r="A12">
            <v>9</v>
          </cell>
          <cell r="B12" t="str">
            <v>北杜市オオムラサキセンター</v>
          </cell>
          <cell r="C12" t="str">
            <v>北杜市オオムラサキセンター</v>
          </cell>
          <cell r="D12" t="str">
            <v>長坂町富岡2812</v>
          </cell>
          <cell r="E12" t="str">
            <v>環境課</v>
          </cell>
          <cell r="F12">
            <v>35</v>
          </cell>
          <cell r="G12" t="str">
            <v>特定非営利活動法人自然とオオムラサキに親しむ会</v>
          </cell>
          <cell r="H12" t="str">
            <v>会長　跡部　治賢</v>
          </cell>
          <cell r="I12" t="str">
            <v>北杜市長坂町渋沢910</v>
          </cell>
          <cell r="J12">
            <v>42461</v>
          </cell>
          <cell r="K12">
            <v>44286</v>
          </cell>
          <cell r="L12">
            <v>5</v>
          </cell>
          <cell r="M12">
            <v>42461</v>
          </cell>
          <cell r="N12">
            <v>0</v>
          </cell>
          <cell r="O12">
            <v>5</v>
          </cell>
          <cell r="P12" t="str">
            <v>北杜市オオムラサキセンター条例</v>
          </cell>
          <cell r="Q12" t="str">
            <v>あり</v>
          </cell>
          <cell r="R12">
            <v>0</v>
          </cell>
          <cell r="S12">
            <v>16082000</v>
          </cell>
          <cell r="T12">
            <v>0</v>
          </cell>
          <cell r="U12">
            <v>17400000</v>
          </cell>
          <cell r="V12">
            <v>0</v>
          </cell>
          <cell r="W12">
            <v>17400000</v>
          </cell>
          <cell r="X12">
            <v>0</v>
          </cell>
          <cell r="Y12">
            <v>17400000</v>
          </cell>
          <cell r="Z12">
            <v>0</v>
          </cell>
          <cell r="AA12">
            <v>17400000</v>
          </cell>
          <cell r="AB12">
            <v>0</v>
          </cell>
          <cell r="AC12">
            <v>17400000</v>
          </cell>
        </row>
        <row r="13">
          <cell r="A13">
            <v>10</v>
          </cell>
          <cell r="B13" t="str">
            <v>須玉町農業体験農園施設（大正館）</v>
          </cell>
          <cell r="C13" t="str">
            <v>須玉町農業体験農園施設（大正館）</v>
          </cell>
          <cell r="D13" t="str">
            <v>須玉町下津金2961-3</v>
          </cell>
          <cell r="E13" t="str">
            <v>農政課</v>
          </cell>
          <cell r="F13">
            <v>45</v>
          </cell>
          <cell r="G13" t="str">
            <v>須玉町津金地区農業体験農園施設管理委員会</v>
          </cell>
          <cell r="H13" t="str">
            <v>委員長　輿水　孝信</v>
          </cell>
          <cell r="I13" t="str">
            <v>北杜市須玉町下津金2961-3</v>
          </cell>
          <cell r="J13">
            <v>41730</v>
          </cell>
          <cell r="K13">
            <v>42825</v>
          </cell>
          <cell r="L13">
            <v>3</v>
          </cell>
          <cell r="M13">
            <v>42461</v>
          </cell>
          <cell r="N13">
            <v>2</v>
          </cell>
          <cell r="O13">
            <v>1</v>
          </cell>
          <cell r="P13" t="str">
            <v>北杜市須玉町農業体験農園施設条例</v>
          </cell>
          <cell r="Q13" t="str">
            <v>あり</v>
          </cell>
          <cell r="R13">
            <v>0</v>
          </cell>
          <cell r="S13">
            <v>3300000</v>
          </cell>
          <cell r="T13">
            <v>0</v>
          </cell>
          <cell r="U13">
            <v>3300000</v>
          </cell>
          <cell r="V13">
            <v>0</v>
          </cell>
          <cell r="W13">
            <v>0</v>
          </cell>
          <cell r="X13">
            <v>0</v>
          </cell>
          <cell r="Y13">
            <v>0</v>
          </cell>
          <cell r="Z13">
            <v>0</v>
          </cell>
          <cell r="AA13">
            <v>0</v>
          </cell>
          <cell r="AB13">
            <v>0</v>
          </cell>
          <cell r="AC13">
            <v>0</v>
          </cell>
        </row>
        <row r="14">
          <cell r="A14">
            <v>11</v>
          </cell>
          <cell r="B14" t="str">
            <v>高根クラインガルテン（ふれあいの郷　あつみ園）</v>
          </cell>
          <cell r="C14" t="str">
            <v>高根クラインガルテン（ふれあいの郷　あつみ園）</v>
          </cell>
          <cell r="D14" t="str">
            <v>高根町蔵原1655</v>
          </cell>
          <cell r="E14" t="str">
            <v>農政課</v>
          </cell>
          <cell r="F14">
            <v>43</v>
          </cell>
          <cell r="G14" t="str">
            <v>高根クラインガルテン企業組合</v>
          </cell>
          <cell r="H14" t="str">
            <v>代表理事　山本　重成</v>
          </cell>
          <cell r="I14" t="str">
            <v>北杜市高根町蔵原1655</v>
          </cell>
          <cell r="J14">
            <v>41730</v>
          </cell>
          <cell r="K14">
            <v>43555</v>
          </cell>
          <cell r="L14">
            <v>5</v>
          </cell>
          <cell r="M14">
            <v>42461</v>
          </cell>
          <cell r="N14">
            <v>2</v>
          </cell>
          <cell r="O14">
            <v>3</v>
          </cell>
          <cell r="P14" t="str">
            <v>北杜市高根クラインガルテン条例</v>
          </cell>
          <cell r="Q14" t="str">
            <v>あり</v>
          </cell>
          <cell r="R14">
            <v>1254690</v>
          </cell>
          <cell r="S14">
            <v>0</v>
          </cell>
          <cell r="T14">
            <v>1254690</v>
          </cell>
          <cell r="U14">
            <v>0</v>
          </cell>
          <cell r="V14">
            <v>1254690</v>
          </cell>
          <cell r="W14">
            <v>0</v>
          </cell>
          <cell r="X14">
            <v>1254690</v>
          </cell>
          <cell r="Y14">
            <v>0</v>
          </cell>
          <cell r="Z14">
            <v>0</v>
          </cell>
          <cell r="AA14">
            <v>0</v>
          </cell>
          <cell r="AB14">
            <v>0</v>
          </cell>
          <cell r="AC14">
            <v>0</v>
          </cell>
        </row>
        <row r="15">
          <cell r="A15">
            <v>12</v>
          </cell>
          <cell r="B15" t="str">
            <v>高根町花関所の郷・南清里フラワーパーク（南八ヶ岳花の森公園）</v>
          </cell>
          <cell r="C15" t="str">
            <v>高根町花関所の郷・南清里フラワーパーク（南八ヶ岳花の森公園）</v>
          </cell>
          <cell r="D15" t="str">
            <v>高根町長沢760</v>
          </cell>
          <cell r="E15" t="str">
            <v>農政課</v>
          </cell>
          <cell r="F15">
            <v>42</v>
          </cell>
          <cell r="G15" t="str">
            <v>花関所の郷南清里フラワーパーク企業組合</v>
          </cell>
          <cell r="H15" t="str">
            <v>理事長　長田　正彦</v>
          </cell>
          <cell r="I15" t="str">
            <v>北杜市高根町長澤760</v>
          </cell>
          <cell r="J15">
            <v>41730</v>
          </cell>
          <cell r="K15">
            <v>43555</v>
          </cell>
          <cell r="L15">
            <v>5</v>
          </cell>
          <cell r="M15">
            <v>42461</v>
          </cell>
          <cell r="N15">
            <v>2</v>
          </cell>
          <cell r="O15">
            <v>3</v>
          </cell>
          <cell r="P15" t="str">
            <v>北杜市高根町花関所の里・南清里フラワーパーク条例</v>
          </cell>
          <cell r="Q15" t="str">
            <v>あり</v>
          </cell>
          <cell r="R15">
            <v>1544235</v>
          </cell>
          <cell r="S15">
            <v>0</v>
          </cell>
          <cell r="T15">
            <v>1544235</v>
          </cell>
          <cell r="U15">
            <v>0</v>
          </cell>
          <cell r="V15">
            <v>1544235</v>
          </cell>
          <cell r="W15">
            <v>0</v>
          </cell>
          <cell r="X15">
            <v>1544235</v>
          </cell>
          <cell r="Y15">
            <v>0</v>
          </cell>
          <cell r="Z15">
            <v>0</v>
          </cell>
          <cell r="AA15">
            <v>0</v>
          </cell>
          <cell r="AB15">
            <v>0</v>
          </cell>
          <cell r="AC15">
            <v>0</v>
          </cell>
        </row>
        <row r="16">
          <cell r="A16">
            <v>13</v>
          </cell>
          <cell r="B16" t="str">
            <v>小淵沢町有機肥料供給センター</v>
          </cell>
          <cell r="C16" t="str">
            <v>小淵沢町有機肥料供給センター</v>
          </cell>
          <cell r="D16" t="str">
            <v>小淵沢町下笹尾114-147</v>
          </cell>
          <cell r="E16" t="str">
            <v>農政課</v>
          </cell>
          <cell r="F16">
            <v>44</v>
          </cell>
          <cell r="G16" t="str">
            <v>小淵沢町有機物流通組合</v>
          </cell>
          <cell r="H16" t="str">
            <v>組合長　松原　浩明</v>
          </cell>
          <cell r="I16" t="str">
            <v>北杜市小淵沢町10097-7</v>
          </cell>
          <cell r="J16">
            <v>42461</v>
          </cell>
          <cell r="K16">
            <v>44286</v>
          </cell>
          <cell r="L16">
            <v>5</v>
          </cell>
          <cell r="M16">
            <v>42461</v>
          </cell>
          <cell r="N16">
            <v>0</v>
          </cell>
          <cell r="O16">
            <v>5</v>
          </cell>
          <cell r="P16" t="str">
            <v>北杜市高品質堆肥製造施設条例</v>
          </cell>
          <cell r="Q16" t="str">
            <v>なし</v>
          </cell>
          <cell r="R16">
            <v>0</v>
          </cell>
          <cell r="S16">
            <v>1500000</v>
          </cell>
          <cell r="T16">
            <v>0</v>
          </cell>
          <cell r="U16">
            <v>1500000</v>
          </cell>
          <cell r="V16">
            <v>0</v>
          </cell>
          <cell r="W16">
            <v>1500000</v>
          </cell>
          <cell r="X16">
            <v>0</v>
          </cell>
          <cell r="Y16">
            <v>1500000</v>
          </cell>
          <cell r="Z16">
            <v>0</v>
          </cell>
          <cell r="AA16">
            <v>1500000</v>
          </cell>
          <cell r="AB16">
            <v>0</v>
          </cell>
          <cell r="AC16">
            <v>1500000</v>
          </cell>
        </row>
        <row r="17">
          <cell r="A17">
            <v>14</v>
          </cell>
          <cell r="B17" t="str">
            <v>小淵沢町特産品開発センター</v>
          </cell>
          <cell r="C17" t="str">
            <v>小淵沢町特産品開発センター</v>
          </cell>
          <cell r="D17" t="str">
            <v>小淵沢町上笹尾3204の2</v>
          </cell>
          <cell r="E17" t="str">
            <v>農政課</v>
          </cell>
          <cell r="F17">
            <v>49</v>
          </cell>
          <cell r="G17" t="str">
            <v>百の会</v>
          </cell>
          <cell r="H17" t="str">
            <v>代表　小松　美智子</v>
          </cell>
          <cell r="I17" t="str">
            <v>北杜市小淵沢町松向1762</v>
          </cell>
          <cell r="J17">
            <v>42461</v>
          </cell>
          <cell r="K17">
            <v>44286</v>
          </cell>
          <cell r="L17">
            <v>5</v>
          </cell>
          <cell r="M17">
            <v>42461</v>
          </cell>
          <cell r="N17">
            <v>0</v>
          </cell>
          <cell r="O17">
            <v>5</v>
          </cell>
          <cell r="P17" t="str">
            <v>北杜市小淵沢町特産品開発センター条例</v>
          </cell>
          <cell r="Q17" t="str">
            <v>なし</v>
          </cell>
          <cell r="R17">
            <v>0</v>
          </cell>
          <cell r="S17">
            <v>210000</v>
          </cell>
          <cell r="T17">
            <v>0</v>
          </cell>
          <cell r="U17">
            <v>210000</v>
          </cell>
          <cell r="V17">
            <v>0</v>
          </cell>
          <cell r="W17">
            <v>210000</v>
          </cell>
          <cell r="X17">
            <v>0</v>
          </cell>
          <cell r="Y17">
            <v>210000</v>
          </cell>
          <cell r="Z17">
            <v>0</v>
          </cell>
          <cell r="AA17">
            <v>0</v>
          </cell>
          <cell r="AB17">
            <v>0</v>
          </cell>
          <cell r="AC17">
            <v>0</v>
          </cell>
        </row>
        <row r="18">
          <cell r="A18">
            <v>15</v>
          </cell>
          <cell r="B18" t="str">
            <v>小淵沢町大滝高齢者活動・生活支援促進機会施設</v>
          </cell>
          <cell r="C18" t="str">
            <v>小淵沢町大滝高齢者活動・生活支援促進機会施設</v>
          </cell>
          <cell r="D18" t="str">
            <v>小淵沢町2734-2</v>
          </cell>
          <cell r="E18" t="str">
            <v>農政課</v>
          </cell>
          <cell r="F18">
            <v>11</v>
          </cell>
          <cell r="G18" t="str">
            <v>株式会社りほく</v>
          </cell>
          <cell r="H18" t="str">
            <v>代表取締役　澤井　實</v>
          </cell>
          <cell r="I18" t="str">
            <v>山梨県韮崎市一ツ谷1895</v>
          </cell>
          <cell r="J18">
            <v>42461</v>
          </cell>
          <cell r="K18">
            <v>43555</v>
          </cell>
          <cell r="L18">
            <v>3</v>
          </cell>
          <cell r="M18">
            <v>42461</v>
          </cell>
          <cell r="N18">
            <v>0</v>
          </cell>
          <cell r="O18">
            <v>3</v>
          </cell>
          <cell r="P18" t="str">
            <v>北杜市小淵沢町大滝高齢者活動・生活支援促進機会施設条例</v>
          </cell>
          <cell r="Q18" t="str">
            <v>あり</v>
          </cell>
          <cell r="R18">
            <v>0</v>
          </cell>
          <cell r="S18">
            <v>1924000</v>
          </cell>
          <cell r="T18">
            <v>0</v>
          </cell>
          <cell r="U18">
            <v>1924000</v>
          </cell>
          <cell r="V18">
            <v>0</v>
          </cell>
          <cell r="W18">
            <v>1671000</v>
          </cell>
          <cell r="X18">
            <v>0</v>
          </cell>
          <cell r="Y18">
            <v>1338000</v>
          </cell>
          <cell r="Z18">
            <v>0</v>
          </cell>
          <cell r="AA18">
            <v>0</v>
          </cell>
          <cell r="AB18">
            <v>0</v>
          </cell>
          <cell r="AC18">
            <v>0</v>
          </cell>
        </row>
        <row r="19">
          <cell r="A19">
            <v>16</v>
          </cell>
          <cell r="B19" t="str">
            <v>白州町鳥原平活性化施設</v>
          </cell>
          <cell r="C19" t="str">
            <v>白州町鳥原平活性化施設</v>
          </cell>
          <cell r="D19" t="str">
            <v>白州町鳥原430（仮地番）</v>
          </cell>
          <cell r="E19" t="str">
            <v>農政課</v>
          </cell>
          <cell r="F19">
            <v>40</v>
          </cell>
          <cell r="G19" t="str">
            <v>ビューファーム鳥原平管理組合</v>
          </cell>
          <cell r="H19" t="str">
            <v>組合長　渡邊　陽一</v>
          </cell>
          <cell r="I19" t="str">
            <v>北杜市白州町鳥原430（仮）</v>
          </cell>
          <cell r="J19">
            <v>41730</v>
          </cell>
          <cell r="K19">
            <v>43555</v>
          </cell>
          <cell r="L19">
            <v>5</v>
          </cell>
          <cell r="M19">
            <v>42461</v>
          </cell>
          <cell r="N19">
            <v>2</v>
          </cell>
          <cell r="O19">
            <v>3</v>
          </cell>
          <cell r="P19" t="str">
            <v>北杜市白州町鳥原平活性化施設条例</v>
          </cell>
          <cell r="Q19" t="str">
            <v>あり</v>
          </cell>
          <cell r="R19">
            <v>0</v>
          </cell>
          <cell r="S19">
            <v>508000</v>
          </cell>
          <cell r="T19">
            <v>0</v>
          </cell>
          <cell r="U19">
            <v>508000</v>
          </cell>
          <cell r="V19">
            <v>0</v>
          </cell>
          <cell r="W19">
            <v>508000</v>
          </cell>
          <cell r="X19">
            <v>0</v>
          </cell>
          <cell r="Y19">
            <v>508000</v>
          </cell>
          <cell r="Z19">
            <v>0</v>
          </cell>
          <cell r="AA19">
            <v>0</v>
          </cell>
          <cell r="AB19">
            <v>0</v>
          </cell>
          <cell r="AC19">
            <v>0</v>
          </cell>
        </row>
        <row r="20">
          <cell r="A20">
            <v>17</v>
          </cell>
          <cell r="B20" t="str">
            <v>アグリーブルむかわ　他３施設</v>
          </cell>
          <cell r="C20" t="str">
            <v>アグリーブルむかわ、武川町市民農園・体験農園施設、武川町滞在型農園施設（コテージ）、武川町市民農園等管理棟</v>
          </cell>
          <cell r="D20" t="str">
            <v>武川町山高3567-212</v>
          </cell>
          <cell r="E20" t="str">
            <v>農政課</v>
          </cell>
          <cell r="F20">
            <v>66</v>
          </cell>
          <cell r="G20" t="str">
            <v>社会福祉法人　友和会</v>
          </cell>
          <cell r="H20" t="str">
            <v>理事　丹澤　幹雄</v>
          </cell>
          <cell r="I20" t="str">
            <v>山梨県甲斐市宇津谷8331</v>
          </cell>
          <cell r="J20">
            <v>42095</v>
          </cell>
          <cell r="K20">
            <v>43190</v>
          </cell>
          <cell r="L20">
            <v>3</v>
          </cell>
          <cell r="M20">
            <v>42461</v>
          </cell>
          <cell r="N20">
            <v>1</v>
          </cell>
          <cell r="O20">
            <v>2</v>
          </cell>
          <cell r="P20" t="str">
            <v>北杜市武川町地域資源総合管理施設条例</v>
          </cell>
          <cell r="Q20" t="str">
            <v>あり</v>
          </cell>
          <cell r="R20">
            <v>0</v>
          </cell>
          <cell r="S20">
            <v>0</v>
          </cell>
          <cell r="T20">
            <v>0</v>
          </cell>
          <cell r="U20">
            <v>0</v>
          </cell>
          <cell r="V20">
            <v>0</v>
          </cell>
          <cell r="W20">
            <v>0</v>
          </cell>
          <cell r="X20">
            <v>0</v>
          </cell>
          <cell r="Y20">
            <v>0</v>
          </cell>
          <cell r="Z20">
            <v>0</v>
          </cell>
          <cell r="AA20">
            <v>0</v>
          </cell>
          <cell r="AB20">
            <v>0</v>
          </cell>
          <cell r="AC20">
            <v>0</v>
          </cell>
        </row>
        <row r="21">
          <cell r="A21">
            <v>18</v>
          </cell>
          <cell r="B21" t="str">
            <v>明野町農村公園直売所施設</v>
          </cell>
          <cell r="C21" t="str">
            <v>明野町農村公園直売所施設</v>
          </cell>
          <cell r="D21" t="str">
            <v>明野町上手11928-1</v>
          </cell>
          <cell r="E21" t="str">
            <v>食と農の杜づくり課</v>
          </cell>
          <cell r="F21">
            <v>36</v>
          </cell>
          <cell r="G21" t="str">
            <v>梨北農業協同組合</v>
          </cell>
          <cell r="H21" t="str">
            <v>代表理事組合長　澤井　實</v>
          </cell>
          <cell r="I21" t="str">
            <v>山梨県韮崎市一ツ谷1895</v>
          </cell>
          <cell r="J21">
            <v>42095</v>
          </cell>
          <cell r="K21">
            <v>43190</v>
          </cell>
          <cell r="L21">
            <v>3</v>
          </cell>
          <cell r="M21">
            <v>42461</v>
          </cell>
          <cell r="N21">
            <v>1</v>
          </cell>
          <cell r="O21">
            <v>2</v>
          </cell>
          <cell r="P21" t="str">
            <v>北杜市明野町農村公園直売所施設条例</v>
          </cell>
          <cell r="Q21" t="str">
            <v>なし</v>
          </cell>
          <cell r="R21">
            <v>434000</v>
          </cell>
          <cell r="S21">
            <v>0</v>
          </cell>
          <cell r="T21">
            <v>434000</v>
          </cell>
          <cell r="U21">
            <v>0</v>
          </cell>
          <cell r="V21">
            <v>434000</v>
          </cell>
          <cell r="W21">
            <v>0</v>
          </cell>
          <cell r="X21">
            <v>0</v>
          </cell>
          <cell r="Y21">
            <v>0</v>
          </cell>
          <cell r="Z21">
            <v>0</v>
          </cell>
          <cell r="AA21">
            <v>0</v>
          </cell>
          <cell r="AB21">
            <v>0</v>
          </cell>
          <cell r="AC21">
            <v>0</v>
          </cell>
        </row>
        <row r="22">
          <cell r="A22">
            <v>19</v>
          </cell>
          <cell r="B22" t="str">
            <v>須玉町おいしい学校</v>
          </cell>
          <cell r="C22" t="str">
            <v>須玉町おいしい学校</v>
          </cell>
          <cell r="D22" t="str">
            <v>須玉町下津金3058</v>
          </cell>
          <cell r="E22" t="str">
            <v>食と農の杜づくり課</v>
          </cell>
          <cell r="F22">
            <v>3</v>
          </cell>
          <cell r="G22" t="str">
            <v>株式会社おいしい学校</v>
          </cell>
          <cell r="H22" t="str">
            <v>代表取締役　白倉　政司</v>
          </cell>
          <cell r="I22" t="str">
            <v>北杜市須玉町下津金3058</v>
          </cell>
          <cell r="J22">
            <v>41730</v>
          </cell>
          <cell r="K22">
            <v>42825</v>
          </cell>
          <cell r="L22">
            <v>3</v>
          </cell>
          <cell r="M22">
            <v>42461</v>
          </cell>
          <cell r="N22">
            <v>2</v>
          </cell>
          <cell r="O22">
            <v>1</v>
          </cell>
          <cell r="P22" t="str">
            <v>北杜市須玉町農産物等活用型総合交流施設条例</v>
          </cell>
          <cell r="Q22" t="str">
            <v>あり</v>
          </cell>
          <cell r="R22">
            <v>0</v>
          </cell>
          <cell r="S22">
            <v>5000000</v>
          </cell>
          <cell r="T22">
            <v>0</v>
          </cell>
          <cell r="U22">
            <v>5000000</v>
          </cell>
          <cell r="V22">
            <v>0</v>
          </cell>
          <cell r="W22">
            <v>0</v>
          </cell>
          <cell r="X22">
            <v>0</v>
          </cell>
          <cell r="Y22">
            <v>0</v>
          </cell>
          <cell r="Z22">
            <v>0</v>
          </cell>
          <cell r="AA22">
            <v>0</v>
          </cell>
          <cell r="AB22">
            <v>0</v>
          </cell>
          <cell r="AC22">
            <v>0</v>
          </cell>
        </row>
        <row r="23">
          <cell r="A23">
            <v>20</v>
          </cell>
          <cell r="B23" t="str">
            <v>須玉町農林水産物直売・食材供給施設（おいしい市場）</v>
          </cell>
          <cell r="C23" t="str">
            <v>須玉町農林水産物直売・食材供給施設（おいしい市場）</v>
          </cell>
          <cell r="D23" t="str">
            <v>須玉町若神子2323</v>
          </cell>
          <cell r="E23" t="str">
            <v>食と農の杜づくり課</v>
          </cell>
          <cell r="F23">
            <v>1</v>
          </cell>
          <cell r="G23" t="str">
            <v>株式会社アルプス</v>
          </cell>
          <cell r="H23" t="str">
            <v>代表取締役　三澤　聡</v>
          </cell>
          <cell r="I23" t="str">
            <v>山梨県中巨摩郡昭和町西条2799</v>
          </cell>
          <cell r="J23">
            <v>42461</v>
          </cell>
          <cell r="K23">
            <v>44286</v>
          </cell>
          <cell r="L23">
            <v>5</v>
          </cell>
          <cell r="M23">
            <v>42461</v>
          </cell>
          <cell r="N23">
            <v>0</v>
          </cell>
          <cell r="O23">
            <v>5</v>
          </cell>
          <cell r="P23" t="str">
            <v>北杜市須玉町農林水産物直売・食材供給施設条例</v>
          </cell>
          <cell r="Q23" t="str">
            <v>なし</v>
          </cell>
          <cell r="R23">
            <v>0</v>
          </cell>
          <cell r="S23">
            <v>0</v>
          </cell>
          <cell r="T23">
            <v>0</v>
          </cell>
          <cell r="U23">
            <v>0</v>
          </cell>
          <cell r="V23">
            <v>0</v>
          </cell>
          <cell r="W23">
            <v>0</v>
          </cell>
          <cell r="X23">
            <v>0</v>
          </cell>
          <cell r="Y23">
            <v>0</v>
          </cell>
          <cell r="Z23">
            <v>0</v>
          </cell>
          <cell r="AA23">
            <v>0</v>
          </cell>
          <cell r="AB23">
            <v>0</v>
          </cell>
          <cell r="AC23">
            <v>0</v>
          </cell>
        </row>
        <row r="24">
          <cell r="A24">
            <v>21</v>
          </cell>
          <cell r="B24" t="str">
            <v>高根町花関所の郷・南清里フラワーパーク（南八ヶ岳花の森公園）　他１施設</v>
          </cell>
          <cell r="C24" t="str">
            <v>高根町花関所の郷・南清里フラワーパーク（南八ヶ岳花の森公園）、高根町林産物展示販売施設</v>
          </cell>
          <cell r="D24" t="str">
            <v>高根町長沢760</v>
          </cell>
          <cell r="E24" t="str">
            <v>食と農の杜づくり課</v>
          </cell>
          <cell r="F24">
            <v>1</v>
          </cell>
          <cell r="G24" t="str">
            <v>株式会社アルプス</v>
          </cell>
          <cell r="H24" t="str">
            <v>代表取締役　三澤　聡</v>
          </cell>
          <cell r="I24" t="str">
            <v>山梨県中巨摩郡昭和町西条2799</v>
          </cell>
          <cell r="J24">
            <v>41730</v>
          </cell>
          <cell r="K24">
            <v>43555</v>
          </cell>
          <cell r="L24">
            <v>5</v>
          </cell>
          <cell r="M24">
            <v>42461</v>
          </cell>
          <cell r="N24">
            <v>2</v>
          </cell>
          <cell r="O24">
            <v>3</v>
          </cell>
          <cell r="P24" t="str">
            <v>北杜市高根町花関所の里・南清里フラワーパーク条例及び北杜市高根町林産物展示施設条例</v>
          </cell>
          <cell r="Q24" t="str">
            <v>あり
（林産物はなし）</v>
          </cell>
          <cell r="R24">
            <v>0</v>
          </cell>
          <cell r="S24">
            <v>5963000</v>
          </cell>
          <cell r="T24">
            <v>0</v>
          </cell>
          <cell r="U24">
            <v>5963000</v>
          </cell>
          <cell r="V24">
            <v>0</v>
          </cell>
          <cell r="W24">
            <v>5963000</v>
          </cell>
          <cell r="X24">
            <v>0</v>
          </cell>
          <cell r="Y24">
            <v>5963000</v>
          </cell>
          <cell r="Z24">
            <v>0</v>
          </cell>
          <cell r="AA24">
            <v>0</v>
          </cell>
          <cell r="AB24">
            <v>0</v>
          </cell>
          <cell r="AC24">
            <v>0</v>
          </cell>
        </row>
        <row r="25">
          <cell r="A25">
            <v>22</v>
          </cell>
          <cell r="B25" t="str">
            <v>北杜市地域食材提供施設</v>
          </cell>
          <cell r="C25" t="str">
            <v>北杜市地域食材提供施設</v>
          </cell>
          <cell r="D25" t="str">
            <v>高根町清里2890-1</v>
          </cell>
          <cell r="E25" t="str">
            <v>食と農の杜づくり課</v>
          </cell>
          <cell r="F25">
            <v>29</v>
          </cell>
          <cell r="G25" t="str">
            <v>一般社団法人そば処清里管理運営組合</v>
          </cell>
          <cell r="H25" t="str">
            <v>代表理事　浅川　豊和</v>
          </cell>
          <cell r="I25" t="str">
            <v>北杜市高根町清里2890-1</v>
          </cell>
          <cell r="J25">
            <v>41730</v>
          </cell>
          <cell r="K25">
            <v>42825</v>
          </cell>
          <cell r="L25">
            <v>3</v>
          </cell>
          <cell r="M25">
            <v>42461</v>
          </cell>
          <cell r="N25">
            <v>2</v>
          </cell>
          <cell r="O25">
            <v>1</v>
          </cell>
          <cell r="P25" t="str">
            <v>北杜市地域食材提供施設条例</v>
          </cell>
          <cell r="Q25" t="str">
            <v>あり</v>
          </cell>
          <cell r="R25">
            <v>80000</v>
          </cell>
          <cell r="S25">
            <v>0</v>
          </cell>
          <cell r="T25">
            <v>50000</v>
          </cell>
          <cell r="U25">
            <v>0</v>
          </cell>
          <cell r="V25">
            <v>0</v>
          </cell>
          <cell r="W25">
            <v>0</v>
          </cell>
          <cell r="X25">
            <v>0</v>
          </cell>
          <cell r="Y25">
            <v>0</v>
          </cell>
          <cell r="Z25">
            <v>0</v>
          </cell>
          <cell r="AA25">
            <v>0</v>
          </cell>
          <cell r="AB25">
            <v>0</v>
          </cell>
          <cell r="AC25">
            <v>0</v>
          </cell>
        </row>
        <row r="26">
          <cell r="A26">
            <v>23</v>
          </cell>
          <cell r="B26" t="str">
            <v>そば処いずみ　他１施設</v>
          </cell>
          <cell r="C26" t="str">
            <v>そば処いずみ、そば打ち体験館</v>
          </cell>
          <cell r="D26" t="str">
            <v>大泉町谷戸1995-1</v>
          </cell>
          <cell r="E26" t="str">
            <v>食と農の杜づくり課</v>
          </cell>
          <cell r="F26">
            <v>28</v>
          </cell>
          <cell r="G26" t="str">
            <v>一般社団法人いずみそば組合</v>
          </cell>
          <cell r="H26" t="str">
            <v>代表理事　三井　髙秀</v>
          </cell>
          <cell r="I26" t="str">
            <v>北杜市大泉町谷戸2815</v>
          </cell>
          <cell r="J26">
            <v>41730</v>
          </cell>
          <cell r="K26">
            <v>42825</v>
          </cell>
          <cell r="L26">
            <v>3</v>
          </cell>
          <cell r="M26">
            <v>42461</v>
          </cell>
          <cell r="N26">
            <v>2</v>
          </cell>
          <cell r="O26">
            <v>1</v>
          </cell>
          <cell r="P26" t="str">
            <v>北杜市大泉町特産品育成施設条例</v>
          </cell>
          <cell r="Q26" t="str">
            <v>あり</v>
          </cell>
          <cell r="R26">
            <v>300000</v>
          </cell>
          <cell r="S26">
            <v>0</v>
          </cell>
          <cell r="T26">
            <v>300000</v>
          </cell>
          <cell r="U26">
            <v>0</v>
          </cell>
          <cell r="V26">
            <v>0</v>
          </cell>
          <cell r="W26">
            <v>0</v>
          </cell>
          <cell r="X26">
            <v>0</v>
          </cell>
          <cell r="Y26">
            <v>0</v>
          </cell>
          <cell r="Z26">
            <v>0</v>
          </cell>
          <cell r="AA26">
            <v>0</v>
          </cell>
          <cell r="AB26">
            <v>0</v>
          </cell>
          <cell r="AC26">
            <v>0</v>
          </cell>
        </row>
        <row r="27">
          <cell r="A27">
            <v>24</v>
          </cell>
          <cell r="B27" t="str">
            <v>白州町交流促進施設</v>
          </cell>
          <cell r="C27" t="str">
            <v>白州町交流促進施設</v>
          </cell>
          <cell r="D27" t="str">
            <v>白州町白須1308</v>
          </cell>
          <cell r="E27" t="str">
            <v>食と農の杜づくり課</v>
          </cell>
          <cell r="F27">
            <v>47</v>
          </cell>
          <cell r="G27" t="str">
            <v>道の駅はくしゅう管理運営組合</v>
          </cell>
          <cell r="H27" t="str">
            <v>組合長　植松　一雄</v>
          </cell>
          <cell r="I27" t="str">
            <v>北杜市白州町白須1308</v>
          </cell>
          <cell r="J27">
            <v>42095</v>
          </cell>
          <cell r="K27">
            <v>43921</v>
          </cell>
          <cell r="L27">
            <v>5</v>
          </cell>
          <cell r="M27">
            <v>42461</v>
          </cell>
          <cell r="N27">
            <v>1</v>
          </cell>
          <cell r="O27">
            <v>4</v>
          </cell>
          <cell r="P27" t="str">
            <v>北杜市白州町交流促進施設条例</v>
          </cell>
          <cell r="Q27" t="str">
            <v>なし</v>
          </cell>
          <cell r="R27">
            <v>10178000</v>
          </cell>
          <cell r="S27">
            <v>0</v>
          </cell>
          <cell r="T27">
            <v>10178000</v>
          </cell>
          <cell r="U27">
            <v>0</v>
          </cell>
          <cell r="V27">
            <v>10178000</v>
          </cell>
          <cell r="W27">
            <v>0</v>
          </cell>
          <cell r="X27">
            <v>10178000</v>
          </cell>
          <cell r="Y27">
            <v>0</v>
          </cell>
          <cell r="Z27">
            <v>10178000</v>
          </cell>
          <cell r="AA27">
            <v>0</v>
          </cell>
          <cell r="AB27">
            <v>0</v>
          </cell>
          <cell r="AC27">
            <v>0</v>
          </cell>
        </row>
        <row r="28">
          <cell r="A28">
            <v>25</v>
          </cell>
          <cell r="B28" t="str">
            <v>白州町農産物加工施設</v>
          </cell>
          <cell r="C28" t="str">
            <v>白州町農産物加工施設</v>
          </cell>
          <cell r="D28" t="str">
            <v>白州町白須1291</v>
          </cell>
          <cell r="E28" t="str">
            <v>食と農の杜づくり課</v>
          </cell>
          <cell r="F28">
            <v>48</v>
          </cell>
          <cell r="G28" t="str">
            <v>農事組合法人味の里はくしゅう</v>
          </cell>
          <cell r="H28" t="str">
            <v>代表理事　植松　康子</v>
          </cell>
          <cell r="I28" t="str">
            <v>北杜市白州町白須1291</v>
          </cell>
          <cell r="J28">
            <v>42461</v>
          </cell>
          <cell r="K28">
            <v>44286</v>
          </cell>
          <cell r="L28">
            <v>5</v>
          </cell>
          <cell r="M28">
            <v>42461</v>
          </cell>
          <cell r="N28">
            <v>0</v>
          </cell>
          <cell r="O28">
            <v>5</v>
          </cell>
          <cell r="P28" t="str">
            <v>北杜市白州町農産物加工施設条例</v>
          </cell>
          <cell r="Q28" t="str">
            <v>あり</v>
          </cell>
          <cell r="R28">
            <v>0</v>
          </cell>
          <cell r="S28">
            <v>0</v>
          </cell>
          <cell r="T28">
            <v>0</v>
          </cell>
          <cell r="U28">
            <v>0</v>
          </cell>
          <cell r="V28">
            <v>0</v>
          </cell>
          <cell r="W28">
            <v>0</v>
          </cell>
          <cell r="X28">
            <v>0</v>
          </cell>
          <cell r="Y28">
            <v>0</v>
          </cell>
          <cell r="Z28">
            <v>0</v>
          </cell>
          <cell r="AA28">
            <v>0</v>
          </cell>
          <cell r="AB28">
            <v>0</v>
          </cell>
          <cell r="AC28">
            <v>0</v>
          </cell>
        </row>
        <row r="29">
          <cell r="A29">
            <v>26</v>
          </cell>
          <cell r="B29" t="str">
            <v>武川町農産物直売センター　他３施設</v>
          </cell>
          <cell r="C29" t="str">
            <v>武川町農産物直売センター、武川町農畜産物処理加工施設、武川町無人精米所・低温保冷庫</v>
          </cell>
          <cell r="D29" t="str">
            <v>武川町牧原682-2</v>
          </cell>
          <cell r="E29" t="str">
            <v>食と農の杜づくり課</v>
          </cell>
          <cell r="F29">
            <v>2</v>
          </cell>
          <cell r="G29" t="str">
            <v>株式会社オアシス</v>
          </cell>
          <cell r="H29" t="str">
            <v>代表取締役　加藤　賢</v>
          </cell>
          <cell r="I29" t="str">
            <v>北杜市武川町牧原780-1</v>
          </cell>
          <cell r="J29">
            <v>41730</v>
          </cell>
          <cell r="K29">
            <v>43555</v>
          </cell>
          <cell r="L29">
            <v>5</v>
          </cell>
          <cell r="M29">
            <v>42461</v>
          </cell>
          <cell r="N29">
            <v>2</v>
          </cell>
          <cell r="O29">
            <v>3</v>
          </cell>
          <cell r="P29" t="str">
            <v>北杜市武川町地域資源総合管理施設条例</v>
          </cell>
          <cell r="Q29" t="str">
            <v>あり</v>
          </cell>
          <cell r="R29">
            <v>4500000</v>
          </cell>
          <cell r="S29">
            <v>0</v>
          </cell>
          <cell r="T29">
            <v>4500000</v>
          </cell>
          <cell r="U29">
            <v>0</v>
          </cell>
          <cell r="V29">
            <v>4500000</v>
          </cell>
          <cell r="W29">
            <v>0</v>
          </cell>
          <cell r="X29">
            <v>4500000</v>
          </cell>
          <cell r="Y29">
            <v>0</v>
          </cell>
          <cell r="Z29">
            <v>0</v>
          </cell>
          <cell r="AA29">
            <v>0</v>
          </cell>
          <cell r="AB29">
            <v>0</v>
          </cell>
          <cell r="AC29">
            <v>0</v>
          </cell>
        </row>
        <row r="30">
          <cell r="A30">
            <v>27</v>
          </cell>
          <cell r="B30" t="str">
            <v>須玉全国植樹祭会場跡地公園（みずがき山自然公園）</v>
          </cell>
          <cell r="C30" t="str">
            <v>須玉全国植樹祭会場跡地公園（みずがき山自然公園）</v>
          </cell>
          <cell r="D30" t="str">
            <v>須玉町小尾8862-1（146林班内）</v>
          </cell>
          <cell r="E30" t="str">
            <v>林政課</v>
          </cell>
          <cell r="F30">
            <v>46</v>
          </cell>
          <cell r="G30" t="str">
            <v>増富特産品出荷組合</v>
          </cell>
          <cell r="H30" t="str">
            <v>組合長　有井　正一</v>
          </cell>
          <cell r="I30" t="str">
            <v>北杜市須玉町小尾8862-1</v>
          </cell>
          <cell r="J30">
            <v>42461</v>
          </cell>
          <cell r="K30">
            <v>44286</v>
          </cell>
          <cell r="L30">
            <v>5</v>
          </cell>
          <cell r="M30">
            <v>42461</v>
          </cell>
          <cell r="N30">
            <v>0</v>
          </cell>
          <cell r="O30">
            <v>5</v>
          </cell>
          <cell r="P30" t="str">
            <v>北杜市須玉全国植樹祭会場跡地公園条例</v>
          </cell>
          <cell r="Q30" t="str">
            <v>あり</v>
          </cell>
          <cell r="R30">
            <v>0</v>
          </cell>
          <cell r="S30">
            <v>2416000</v>
          </cell>
          <cell r="T30">
            <v>0</v>
          </cell>
          <cell r="U30">
            <v>2416000</v>
          </cell>
          <cell r="V30">
            <v>0</v>
          </cell>
          <cell r="W30">
            <v>2416000</v>
          </cell>
          <cell r="X30">
            <v>0</v>
          </cell>
          <cell r="Y30">
            <v>2416000</v>
          </cell>
          <cell r="Z30">
            <v>0</v>
          </cell>
          <cell r="AA30">
            <v>2416000</v>
          </cell>
          <cell r="AB30">
            <v>0</v>
          </cell>
          <cell r="AC30">
            <v>2416000</v>
          </cell>
        </row>
        <row r="31">
          <cell r="A31">
            <v>28</v>
          </cell>
          <cell r="B31" t="str">
            <v>明野ふるさと太陽館</v>
          </cell>
          <cell r="C31" t="str">
            <v>明野ふるさと太陽館</v>
          </cell>
          <cell r="D31" t="str">
            <v>明野町浅尾5259-950</v>
          </cell>
          <cell r="E31" t="str">
            <v>観光・商工課</v>
          </cell>
          <cell r="F31">
            <v>21</v>
          </cell>
          <cell r="G31" t="str">
            <v>株式会社桔梗屋</v>
          </cell>
          <cell r="H31" t="str">
            <v>代表取締役　中丸　輝江</v>
          </cell>
          <cell r="I31" t="str">
            <v>笛吹市一宮町坪井1928</v>
          </cell>
          <cell r="J31">
            <v>41730</v>
          </cell>
          <cell r="K31">
            <v>42825</v>
          </cell>
          <cell r="L31">
            <v>3</v>
          </cell>
          <cell r="M31">
            <v>42461</v>
          </cell>
          <cell r="N31">
            <v>2</v>
          </cell>
          <cell r="O31">
            <v>1</v>
          </cell>
          <cell r="P31" t="str">
            <v>北杜市明野ふるさと太陽館条例</v>
          </cell>
          <cell r="Q31" t="str">
            <v>あり</v>
          </cell>
          <cell r="R31">
            <v>0</v>
          </cell>
          <cell r="S31">
            <v>14734000</v>
          </cell>
          <cell r="T31">
            <v>0</v>
          </cell>
          <cell r="U31">
            <v>14288000</v>
          </cell>
          <cell r="V31">
            <v>0</v>
          </cell>
          <cell r="W31">
            <v>0</v>
          </cell>
          <cell r="X31">
            <v>0</v>
          </cell>
          <cell r="Y31">
            <v>0</v>
          </cell>
          <cell r="Z31">
            <v>0</v>
          </cell>
          <cell r="AA31">
            <v>0</v>
          </cell>
          <cell r="AB31">
            <v>0</v>
          </cell>
          <cell r="AC31">
            <v>0</v>
          </cell>
        </row>
        <row r="32">
          <cell r="A32">
            <v>29</v>
          </cell>
          <cell r="B32" t="str">
            <v>健康増進施設「健康ランド須玉」</v>
          </cell>
          <cell r="C32" t="str">
            <v>健康増進施設「健康ランド須玉」</v>
          </cell>
          <cell r="D32" t="str">
            <v>須玉町若神子3900-1</v>
          </cell>
          <cell r="E32" t="str">
            <v>観光・商工課</v>
          </cell>
          <cell r="F32">
            <v>67</v>
          </cell>
          <cell r="G32" t="str">
            <v>株式会社スポーツプラザ報徳</v>
          </cell>
          <cell r="H32" t="str">
            <v>代表取締役　安藤　博二</v>
          </cell>
          <cell r="I32" t="str">
            <v>神奈川県小田原市堀之内458</v>
          </cell>
          <cell r="J32">
            <v>42095</v>
          </cell>
          <cell r="K32">
            <v>43190</v>
          </cell>
          <cell r="L32">
            <v>3</v>
          </cell>
          <cell r="M32">
            <v>42461</v>
          </cell>
          <cell r="N32">
            <v>1</v>
          </cell>
          <cell r="O32">
            <v>2</v>
          </cell>
          <cell r="P32" t="str">
            <v>北杜市健康増進施設「健康ランド須玉」条例</v>
          </cell>
          <cell r="Q32" t="str">
            <v>あり</v>
          </cell>
          <cell r="R32">
            <v>0</v>
          </cell>
          <cell r="S32">
            <v>0</v>
          </cell>
          <cell r="T32">
            <v>0</v>
          </cell>
          <cell r="U32">
            <v>0</v>
          </cell>
          <cell r="V32">
            <v>0</v>
          </cell>
          <cell r="W32">
            <v>0</v>
          </cell>
          <cell r="X32">
            <v>0</v>
          </cell>
          <cell r="Y32">
            <v>0</v>
          </cell>
          <cell r="Z32">
            <v>0</v>
          </cell>
          <cell r="AA32">
            <v>0</v>
          </cell>
          <cell r="AB32">
            <v>0</v>
          </cell>
          <cell r="AC32">
            <v>0</v>
          </cell>
        </row>
        <row r="33">
          <cell r="A33">
            <v>30</v>
          </cell>
          <cell r="B33" t="str">
            <v>ふるさと交流施設すたま自然健康村　増富の湯　他２施設</v>
          </cell>
          <cell r="C33" t="str">
            <v>ふるさと交流施設すたま自然健康村　増富の湯、みずがき山リーゼンヒュッテ、みずがき山グリーンロッジ</v>
          </cell>
          <cell r="D33" t="str">
            <v>須玉町比志6438</v>
          </cell>
          <cell r="E33" t="str">
            <v>観光・商工課</v>
          </cell>
          <cell r="F33">
            <v>30</v>
          </cell>
          <cell r="G33" t="str">
            <v>一般社団法人護持の里たまゆら</v>
          </cell>
          <cell r="H33" t="str">
            <v>代表理事　小山　芳久</v>
          </cell>
          <cell r="I33" t="str">
            <v>北杜市須玉町比志6438</v>
          </cell>
          <cell r="J33">
            <v>42461</v>
          </cell>
          <cell r="K33">
            <v>43555</v>
          </cell>
          <cell r="L33">
            <v>3</v>
          </cell>
          <cell r="M33">
            <v>42461</v>
          </cell>
          <cell r="N33">
            <v>0</v>
          </cell>
          <cell r="O33">
            <v>3</v>
          </cell>
          <cell r="P33" t="str">
            <v>北杜市すたま自然健康村施設条例</v>
          </cell>
          <cell r="Q33" t="str">
            <v>あり</v>
          </cell>
          <cell r="R33">
            <v>0</v>
          </cell>
          <cell r="S33">
            <v>4273000</v>
          </cell>
          <cell r="T33">
            <v>0</v>
          </cell>
          <cell r="U33">
            <v>4273000</v>
          </cell>
          <cell r="V33">
            <v>0</v>
          </cell>
          <cell r="W33">
            <v>4000000</v>
          </cell>
          <cell r="X33">
            <v>0</v>
          </cell>
          <cell r="Y33">
            <v>3700000</v>
          </cell>
          <cell r="Z33">
            <v>0</v>
          </cell>
          <cell r="AA33">
            <v>0</v>
          </cell>
          <cell r="AB33">
            <v>0</v>
          </cell>
          <cell r="AC33">
            <v>0</v>
          </cell>
        </row>
        <row r="34">
          <cell r="A34">
            <v>31</v>
          </cell>
          <cell r="B34" t="str">
            <v>たかねの湯</v>
          </cell>
          <cell r="C34" t="str">
            <v>たかねの湯</v>
          </cell>
          <cell r="D34" t="str">
            <v>高根町箕輪新町95</v>
          </cell>
          <cell r="E34" t="str">
            <v>観光・商工課</v>
          </cell>
          <cell r="F34">
            <v>12</v>
          </cell>
          <cell r="G34" t="str">
            <v>株式会社清里丘の公園</v>
          </cell>
          <cell r="H34" t="str">
            <v>代表取締役社長　小林　昭治</v>
          </cell>
          <cell r="I34" t="str">
            <v>北杜市高根町清里3545-5</v>
          </cell>
          <cell r="J34">
            <v>42095</v>
          </cell>
          <cell r="K34">
            <v>43190</v>
          </cell>
          <cell r="L34">
            <v>3</v>
          </cell>
          <cell r="M34">
            <v>42461</v>
          </cell>
          <cell r="N34">
            <v>1</v>
          </cell>
          <cell r="O34">
            <v>2</v>
          </cell>
          <cell r="P34" t="str">
            <v>北杜市たかねの湯条例</v>
          </cell>
          <cell r="Q34" t="str">
            <v>あり</v>
          </cell>
          <cell r="R34">
            <v>0</v>
          </cell>
          <cell r="S34">
            <v>10800000</v>
          </cell>
          <cell r="T34">
            <v>0</v>
          </cell>
          <cell r="U34">
            <v>9180000</v>
          </cell>
          <cell r="V34">
            <v>0</v>
          </cell>
          <cell r="W34">
            <v>7560000</v>
          </cell>
          <cell r="X34">
            <v>0</v>
          </cell>
          <cell r="Y34">
            <v>0</v>
          </cell>
          <cell r="Z34">
            <v>0</v>
          </cell>
          <cell r="AA34">
            <v>0</v>
          </cell>
          <cell r="AB34">
            <v>0</v>
          </cell>
          <cell r="AC34">
            <v>0</v>
          </cell>
        </row>
        <row r="35">
          <cell r="A35">
            <v>32</v>
          </cell>
          <cell r="B35" t="str">
            <v>北杜市泉温泉健康センター</v>
          </cell>
          <cell r="C35" t="str">
            <v>北杜市泉温泉健康センター</v>
          </cell>
          <cell r="D35" t="str">
            <v>大泉町谷戸1880</v>
          </cell>
          <cell r="E35" t="str">
            <v>観光・商工課</v>
          </cell>
          <cell r="F35">
            <v>22</v>
          </cell>
          <cell r="G35" t="str">
            <v>株式会社ユアーズ静岡</v>
          </cell>
          <cell r="H35" t="str">
            <v>代表取締役　高田　学</v>
          </cell>
          <cell r="I35" t="str">
            <v>静岡県静岡市葵区千代田７－１－２９</v>
          </cell>
          <cell r="J35">
            <v>41730</v>
          </cell>
          <cell r="K35">
            <v>42825</v>
          </cell>
          <cell r="L35">
            <v>3</v>
          </cell>
          <cell r="M35">
            <v>42461</v>
          </cell>
          <cell r="N35">
            <v>2</v>
          </cell>
          <cell r="O35">
            <v>1</v>
          </cell>
          <cell r="P35" t="str">
            <v>北杜市泉温泉健康センター条例</v>
          </cell>
          <cell r="Q35" t="str">
            <v>あり</v>
          </cell>
          <cell r="R35">
            <v>0</v>
          </cell>
          <cell r="S35">
            <v>4860000</v>
          </cell>
          <cell r="T35">
            <v>0</v>
          </cell>
          <cell r="U35">
            <v>3780000</v>
          </cell>
          <cell r="V35">
            <v>0</v>
          </cell>
          <cell r="W35">
            <v>0</v>
          </cell>
          <cell r="X35">
            <v>0</v>
          </cell>
          <cell r="Y35">
            <v>0</v>
          </cell>
          <cell r="Z35">
            <v>0</v>
          </cell>
          <cell r="AA35">
            <v>0</v>
          </cell>
          <cell r="AB35">
            <v>0</v>
          </cell>
          <cell r="AC35">
            <v>0</v>
          </cell>
        </row>
        <row r="36">
          <cell r="A36">
            <v>33</v>
          </cell>
          <cell r="B36" t="str">
            <v>甲斐大泉温泉（パノラマの湯）　他１施設</v>
          </cell>
          <cell r="C36" t="str">
            <v>甲斐大泉温泉（パノラマの湯）、北杜市林業休養センター「八ヶ岳いずみ荘」</v>
          </cell>
          <cell r="D36" t="str">
            <v>大泉町西井出8240-1</v>
          </cell>
          <cell r="E36" t="str">
            <v>観光・商工課</v>
          </cell>
          <cell r="F36">
            <v>8</v>
          </cell>
          <cell r="G36" t="str">
            <v>株式会社マルマサホテルシステム</v>
          </cell>
          <cell r="H36" t="str">
            <v>代表取締役　名取　政仁</v>
          </cell>
          <cell r="I36" t="str">
            <v>北杜市小淵沢町996</v>
          </cell>
          <cell r="J36">
            <v>42095</v>
          </cell>
          <cell r="K36">
            <v>43190</v>
          </cell>
          <cell r="L36">
            <v>3</v>
          </cell>
          <cell r="M36">
            <v>42461</v>
          </cell>
          <cell r="N36">
            <v>1</v>
          </cell>
          <cell r="O36">
            <v>2</v>
          </cell>
          <cell r="P36" t="str">
            <v>北杜市甲斐大泉温泉条例及び北杜市林業休養センター条例</v>
          </cell>
          <cell r="Q36" t="str">
            <v>あり</v>
          </cell>
          <cell r="R36">
            <v>7500000</v>
          </cell>
          <cell r="S36">
            <v>0</v>
          </cell>
          <cell r="T36">
            <v>7500000</v>
          </cell>
          <cell r="U36">
            <v>0</v>
          </cell>
          <cell r="V36">
            <v>7500000</v>
          </cell>
          <cell r="W36">
            <v>0</v>
          </cell>
          <cell r="X36">
            <v>0</v>
          </cell>
          <cell r="Y36">
            <v>0</v>
          </cell>
          <cell r="Z36">
            <v>0</v>
          </cell>
          <cell r="AA36">
            <v>0</v>
          </cell>
          <cell r="AB36">
            <v>0</v>
          </cell>
          <cell r="AC36">
            <v>0</v>
          </cell>
        </row>
        <row r="37">
          <cell r="A37">
            <v>34</v>
          </cell>
          <cell r="B37" t="str">
            <v>リフレッシュビレッジこぶちさわ総合交流ターミナル施設「スパティオ小淵沢」　他３施設</v>
          </cell>
          <cell r="C37" t="str">
            <v>リフレッシュビレッジこぶちさわ総合交流ターミナル施設「スパティオ小淵沢」、小淵沢町生産物直売・食材供給施設、小淵沢町地域資源活用総合交流促進施設、小淵沢町農林漁業体験実習館</v>
          </cell>
          <cell r="D37" t="str">
            <v>小淵沢町2968-1</v>
          </cell>
          <cell r="E37" t="str">
            <v>観光・商工課
食と農の杜づくり課</v>
          </cell>
          <cell r="F37">
            <v>4</v>
          </cell>
          <cell r="G37" t="str">
            <v>株式会社スパティオ小淵沢</v>
          </cell>
          <cell r="H37" t="str">
            <v>代表取締役　大芝　正和</v>
          </cell>
          <cell r="I37" t="str">
            <v>北杜市小淵沢町2968-1</v>
          </cell>
          <cell r="J37">
            <v>41365</v>
          </cell>
          <cell r="K37">
            <v>43190</v>
          </cell>
          <cell r="L37">
            <v>5</v>
          </cell>
          <cell r="M37">
            <v>42461</v>
          </cell>
          <cell r="N37">
            <v>3</v>
          </cell>
          <cell r="O37">
            <v>2</v>
          </cell>
          <cell r="P37" t="str">
            <v>北杜市リフレッシュビレッジこぶちさわ総合交流ターミナル施設条例、ほか３条例</v>
          </cell>
          <cell r="Q37" t="str">
            <v>あり</v>
          </cell>
          <cell r="R37">
            <v>16960000</v>
          </cell>
          <cell r="S37">
            <v>0</v>
          </cell>
          <cell r="T37">
            <v>16960000</v>
          </cell>
          <cell r="U37">
            <v>0</v>
          </cell>
          <cell r="V37">
            <v>16960000</v>
          </cell>
          <cell r="W37">
            <v>0</v>
          </cell>
          <cell r="X37">
            <v>0</v>
          </cell>
          <cell r="Y37">
            <v>0</v>
          </cell>
          <cell r="Z37">
            <v>0</v>
          </cell>
          <cell r="AA37">
            <v>0</v>
          </cell>
          <cell r="AB37">
            <v>0</v>
          </cell>
          <cell r="AC37">
            <v>0</v>
          </cell>
        </row>
        <row r="38">
          <cell r="A38">
            <v>35</v>
          </cell>
          <cell r="B38" t="str">
            <v>北杜市白州福祉会館（フォッサ・マグナの湯）</v>
          </cell>
          <cell r="C38" t="str">
            <v>北杜市白州福祉会館（フォッサ・マグナの湯）</v>
          </cell>
          <cell r="D38" t="str">
            <v>白州町大武川344-19</v>
          </cell>
          <cell r="E38" t="str">
            <v>観光・商工課</v>
          </cell>
          <cell r="F38">
            <v>23</v>
          </cell>
          <cell r="G38" t="str">
            <v>株式会社ダンロップスポーツウェルネス</v>
          </cell>
          <cell r="H38" t="str">
            <v>代表取締役社長　田畑　晃</v>
          </cell>
          <cell r="I38" t="str">
            <v>千葉県千葉市美浜区中瀬1-10-1</v>
          </cell>
          <cell r="J38">
            <v>41730</v>
          </cell>
          <cell r="K38">
            <v>42825</v>
          </cell>
          <cell r="L38">
            <v>3</v>
          </cell>
          <cell r="M38">
            <v>42461</v>
          </cell>
          <cell r="N38">
            <v>2</v>
          </cell>
          <cell r="O38">
            <v>1</v>
          </cell>
          <cell r="P38" t="str">
            <v>北杜市白州福祉会館条例</v>
          </cell>
          <cell r="Q38" t="str">
            <v>あり</v>
          </cell>
          <cell r="R38">
            <v>0</v>
          </cell>
          <cell r="S38">
            <v>14580000</v>
          </cell>
          <cell r="T38">
            <v>0</v>
          </cell>
          <cell r="U38">
            <v>14040000</v>
          </cell>
          <cell r="V38">
            <v>0</v>
          </cell>
          <cell r="W38">
            <v>0</v>
          </cell>
          <cell r="X38">
            <v>0</v>
          </cell>
          <cell r="Y38">
            <v>0</v>
          </cell>
          <cell r="Z38">
            <v>0</v>
          </cell>
          <cell r="AA38">
            <v>0</v>
          </cell>
          <cell r="AB38">
            <v>0</v>
          </cell>
          <cell r="AC38">
            <v>0</v>
          </cell>
        </row>
        <row r="39">
          <cell r="A39">
            <v>36</v>
          </cell>
          <cell r="B39" t="str">
            <v>白州・尾白の森名水公園（べるが）</v>
          </cell>
          <cell r="C39" t="str">
            <v>白州・尾白の森名水公園（べるが）</v>
          </cell>
          <cell r="D39" t="str">
            <v>白州町白須8056</v>
          </cell>
          <cell r="E39" t="str">
            <v>観光・商工課</v>
          </cell>
          <cell r="F39">
            <v>1</v>
          </cell>
          <cell r="G39" t="str">
            <v>株式会社アルプス</v>
          </cell>
          <cell r="H39" t="str">
            <v>代表取締役　三澤　聡</v>
          </cell>
          <cell r="I39" t="str">
            <v>山梨県中巨摩郡昭和町西条2799</v>
          </cell>
          <cell r="J39">
            <v>41365</v>
          </cell>
          <cell r="K39">
            <v>43190</v>
          </cell>
          <cell r="L39">
            <v>5</v>
          </cell>
          <cell r="M39">
            <v>42461</v>
          </cell>
          <cell r="N39">
            <v>3</v>
          </cell>
          <cell r="O39">
            <v>2</v>
          </cell>
          <cell r="P39" t="str">
            <v>北杜市白州・尾白の森名水公園条例</v>
          </cell>
          <cell r="Q39" t="str">
            <v>あり</v>
          </cell>
          <cell r="R39">
            <v>0</v>
          </cell>
          <cell r="S39">
            <v>22000000</v>
          </cell>
          <cell r="T39">
            <v>0</v>
          </cell>
          <cell r="U39">
            <v>21500000</v>
          </cell>
          <cell r="V39">
            <v>0</v>
          </cell>
          <cell r="W39">
            <v>21000000</v>
          </cell>
          <cell r="X39">
            <v>0</v>
          </cell>
          <cell r="Y39">
            <v>0</v>
          </cell>
          <cell r="Z39">
            <v>0</v>
          </cell>
          <cell r="AA39">
            <v>0</v>
          </cell>
          <cell r="AB39">
            <v>0</v>
          </cell>
          <cell r="AC39">
            <v>0</v>
          </cell>
        </row>
        <row r="40">
          <cell r="A40">
            <v>37</v>
          </cell>
          <cell r="B40" t="str">
            <v>むかわの湯</v>
          </cell>
          <cell r="C40" t="str">
            <v>むかわの湯</v>
          </cell>
          <cell r="D40" t="str">
            <v>武川町牧原1322</v>
          </cell>
          <cell r="E40" t="str">
            <v>観光・商工課</v>
          </cell>
          <cell r="F40">
            <v>38</v>
          </cell>
          <cell r="G40" t="str">
            <v>むかわの湯共同事業体</v>
          </cell>
          <cell r="H40" t="str">
            <v>（代）シダックス大新東ヒューマンサービス㈱　甲府営業所長　高井　恒幸
（構）㈱NTTファシリティーズ中央山梨支店　支店長　増山　久男</v>
          </cell>
          <cell r="I40" t="str">
            <v>山梨県甲府市大和町3-35</v>
          </cell>
          <cell r="J40">
            <v>41730</v>
          </cell>
          <cell r="K40">
            <v>42825</v>
          </cell>
          <cell r="L40">
            <v>3</v>
          </cell>
          <cell r="M40">
            <v>42461</v>
          </cell>
          <cell r="N40">
            <v>2</v>
          </cell>
          <cell r="O40">
            <v>1</v>
          </cell>
          <cell r="P40" t="str">
            <v>北杜市むかわの湯条例</v>
          </cell>
          <cell r="Q40" t="str">
            <v>あり</v>
          </cell>
          <cell r="R40">
            <v>0</v>
          </cell>
          <cell r="S40">
            <v>11400000</v>
          </cell>
          <cell r="T40">
            <v>0</v>
          </cell>
          <cell r="U40">
            <v>11500000</v>
          </cell>
          <cell r="V40">
            <v>0</v>
          </cell>
          <cell r="W40">
            <v>0</v>
          </cell>
          <cell r="X40">
            <v>0</v>
          </cell>
          <cell r="Y40">
            <v>0</v>
          </cell>
          <cell r="Z40">
            <v>0</v>
          </cell>
          <cell r="AA40">
            <v>0</v>
          </cell>
          <cell r="AB40">
            <v>0</v>
          </cell>
          <cell r="AC40">
            <v>0</v>
          </cell>
        </row>
        <row r="41">
          <cell r="A41">
            <v>38</v>
          </cell>
          <cell r="B41" t="str">
            <v>明野町家族健康旅行村「明野ふれあいの里」</v>
          </cell>
          <cell r="C41" t="str">
            <v>明野町家族健康旅行村「明野ふれあいの里」</v>
          </cell>
          <cell r="D41" t="str">
            <v>明野町浅尾5260-5</v>
          </cell>
          <cell r="E41" t="str">
            <v>観光・商工課</v>
          </cell>
          <cell r="F41">
            <v>7</v>
          </cell>
          <cell r="G41" t="str">
            <v>株式会社フジヤマ・クオリティ</v>
          </cell>
          <cell r="H41" t="str">
            <v>代表取締役　福重　隆一</v>
          </cell>
          <cell r="I41" t="str">
            <v>山梨県南都留郡富士河口湖町西湖2068-1</v>
          </cell>
          <cell r="J41">
            <v>41730</v>
          </cell>
          <cell r="K41">
            <v>43555</v>
          </cell>
          <cell r="L41">
            <v>5</v>
          </cell>
          <cell r="M41">
            <v>42461</v>
          </cell>
          <cell r="N41">
            <v>2</v>
          </cell>
          <cell r="O41">
            <v>3</v>
          </cell>
          <cell r="P41" t="str">
            <v>北杜市明野町滞在型宿泊施設条例</v>
          </cell>
          <cell r="Q41" t="str">
            <v>あり</v>
          </cell>
          <cell r="R41">
            <v>7600000</v>
          </cell>
          <cell r="S41">
            <v>0</v>
          </cell>
          <cell r="T41">
            <v>8000000</v>
          </cell>
          <cell r="U41">
            <v>0</v>
          </cell>
          <cell r="V41">
            <v>8000000</v>
          </cell>
          <cell r="W41">
            <v>0</v>
          </cell>
          <cell r="X41">
            <v>8000000</v>
          </cell>
          <cell r="Y41">
            <v>0</v>
          </cell>
          <cell r="Z41">
            <v>0</v>
          </cell>
          <cell r="AA41">
            <v>0</v>
          </cell>
          <cell r="AB41">
            <v>0</v>
          </cell>
          <cell r="AC41">
            <v>0</v>
          </cell>
        </row>
        <row r="42">
          <cell r="A42">
            <v>39</v>
          </cell>
          <cell r="B42" t="str">
            <v>みずがき湖ビジターセンター</v>
          </cell>
          <cell r="C42" t="str">
            <v>みずがき湖ビジターセンター</v>
          </cell>
          <cell r="D42" t="str">
            <v>須玉町比志3730-3</v>
          </cell>
          <cell r="E42" t="str">
            <v>観光・商工課</v>
          </cell>
          <cell r="F42">
            <v>41</v>
          </cell>
          <cell r="G42" t="str">
            <v>フィトンチッド</v>
          </cell>
          <cell r="H42" t="str">
            <v>代表　小澤　弘司</v>
          </cell>
          <cell r="I42" t="str">
            <v>北杜市須玉町比志5989-3</v>
          </cell>
          <cell r="J42">
            <v>41730</v>
          </cell>
          <cell r="K42">
            <v>43555</v>
          </cell>
          <cell r="L42">
            <v>5</v>
          </cell>
          <cell r="M42">
            <v>42461</v>
          </cell>
          <cell r="N42">
            <v>2</v>
          </cell>
          <cell r="O42">
            <v>3</v>
          </cell>
          <cell r="P42" t="str">
            <v>北杜市みずがき湖ビジターセンター条例</v>
          </cell>
          <cell r="Q42" t="str">
            <v>なし</v>
          </cell>
          <cell r="R42">
            <v>0</v>
          </cell>
          <cell r="S42">
            <v>900000</v>
          </cell>
          <cell r="T42">
            <v>0</v>
          </cell>
          <cell r="U42">
            <v>800000</v>
          </cell>
          <cell r="V42">
            <v>0</v>
          </cell>
          <cell r="W42">
            <v>700000</v>
          </cell>
          <cell r="X42">
            <v>0</v>
          </cell>
          <cell r="Y42">
            <v>600000</v>
          </cell>
          <cell r="Z42">
            <v>0</v>
          </cell>
          <cell r="AA42">
            <v>0</v>
          </cell>
          <cell r="AB42">
            <v>0</v>
          </cell>
          <cell r="AC42">
            <v>0</v>
          </cell>
        </row>
        <row r="43">
          <cell r="A43">
            <v>40</v>
          </cell>
          <cell r="B43" t="str">
            <v>清里駅前観光総合案内所</v>
          </cell>
          <cell r="C43" t="str">
            <v>清里駅前観光総合案内所</v>
          </cell>
          <cell r="D43" t="str">
            <v>高根町清里3545-2753</v>
          </cell>
          <cell r="E43" t="str">
            <v>観光・商工課</v>
          </cell>
          <cell r="F43">
            <v>32</v>
          </cell>
          <cell r="G43" t="str">
            <v>特定非営利活動法人清里観光振興会</v>
          </cell>
          <cell r="H43" t="str">
            <v>会長　小林　勉</v>
          </cell>
          <cell r="I43" t="str">
            <v>北杜市高根町清里3545-3603</v>
          </cell>
          <cell r="J43">
            <v>41730</v>
          </cell>
          <cell r="K43">
            <v>43555</v>
          </cell>
          <cell r="L43">
            <v>5</v>
          </cell>
          <cell r="M43">
            <v>42461</v>
          </cell>
          <cell r="N43">
            <v>2</v>
          </cell>
          <cell r="O43">
            <v>3</v>
          </cell>
          <cell r="P43" t="str">
            <v>北杜市観光案内所条例</v>
          </cell>
          <cell r="Q43" t="str">
            <v>なし</v>
          </cell>
          <cell r="R43">
            <v>0</v>
          </cell>
          <cell r="S43">
            <v>3440000</v>
          </cell>
          <cell r="T43">
            <v>0</v>
          </cell>
          <cell r="U43">
            <v>3440000</v>
          </cell>
          <cell r="V43">
            <v>0</v>
          </cell>
          <cell r="W43">
            <v>3440000</v>
          </cell>
          <cell r="X43">
            <v>0</v>
          </cell>
          <cell r="Y43">
            <v>3440000</v>
          </cell>
          <cell r="Z43">
            <v>0</v>
          </cell>
          <cell r="AA43">
            <v>0</v>
          </cell>
          <cell r="AB43">
            <v>0</v>
          </cell>
          <cell r="AC43">
            <v>0</v>
          </cell>
        </row>
        <row r="44">
          <cell r="A44">
            <v>41</v>
          </cell>
          <cell r="B44" t="str">
            <v>三分一湧水館</v>
          </cell>
          <cell r="C44" t="str">
            <v>三分一湧水館</v>
          </cell>
          <cell r="D44" t="str">
            <v>長坂町小荒間292-1</v>
          </cell>
          <cell r="E44" t="str">
            <v>観光・商工課</v>
          </cell>
          <cell r="F44">
            <v>1</v>
          </cell>
          <cell r="G44" t="str">
            <v>株式会社アルプス</v>
          </cell>
          <cell r="H44" t="str">
            <v>代表取締役　三澤　聡</v>
          </cell>
          <cell r="I44" t="str">
            <v>山梨県中巨摩郡昭和町西条2799</v>
          </cell>
          <cell r="J44">
            <v>41730</v>
          </cell>
          <cell r="K44">
            <v>43555</v>
          </cell>
          <cell r="L44">
            <v>5</v>
          </cell>
          <cell r="M44">
            <v>42461</v>
          </cell>
          <cell r="N44">
            <v>2</v>
          </cell>
          <cell r="O44">
            <v>3</v>
          </cell>
          <cell r="P44" t="str">
            <v>北杜市三分一湧水館条例</v>
          </cell>
          <cell r="Q44" t="str">
            <v>あり</v>
          </cell>
          <cell r="R44">
            <v>1701000</v>
          </cell>
          <cell r="S44">
            <v>0</v>
          </cell>
          <cell r="T44">
            <v>1701000</v>
          </cell>
          <cell r="U44">
            <v>0</v>
          </cell>
          <cell r="V44">
            <v>1701000</v>
          </cell>
          <cell r="W44">
            <v>0</v>
          </cell>
          <cell r="X44">
            <v>1701000</v>
          </cell>
          <cell r="Y44">
            <v>0</v>
          </cell>
          <cell r="Z44">
            <v>0</v>
          </cell>
          <cell r="AA44">
            <v>0</v>
          </cell>
          <cell r="AB44">
            <v>0</v>
          </cell>
          <cell r="AC44">
            <v>0</v>
          </cell>
        </row>
        <row r="45">
          <cell r="A45">
            <v>42</v>
          </cell>
          <cell r="B45" t="str">
            <v>長坂駅前観光案内所</v>
          </cell>
          <cell r="C45" t="str">
            <v>長坂駅前観光案内所</v>
          </cell>
          <cell r="D45" t="str">
            <v>長坂町長坂上条2513-10の一部</v>
          </cell>
          <cell r="E45" t="str">
            <v>観光・商工課</v>
          </cell>
          <cell r="F45">
            <v>52</v>
          </cell>
          <cell r="G45" t="str">
            <v>長坂町観光協議会</v>
          </cell>
          <cell r="H45" t="str">
            <v>会長　小尾　能敏</v>
          </cell>
          <cell r="I45" t="str">
            <v>北杜市長坂町長坂上条2513-10</v>
          </cell>
          <cell r="J45">
            <v>41730</v>
          </cell>
          <cell r="K45">
            <v>43555</v>
          </cell>
          <cell r="L45">
            <v>5</v>
          </cell>
          <cell r="M45">
            <v>42461</v>
          </cell>
          <cell r="N45">
            <v>2</v>
          </cell>
          <cell r="O45">
            <v>3</v>
          </cell>
          <cell r="P45" t="str">
            <v>北杜市観光案内所条例</v>
          </cell>
          <cell r="Q45" t="str">
            <v>なし</v>
          </cell>
          <cell r="R45">
            <v>0</v>
          </cell>
          <cell r="S45">
            <v>340000</v>
          </cell>
          <cell r="T45">
            <v>0</v>
          </cell>
          <cell r="U45">
            <v>340000</v>
          </cell>
          <cell r="V45">
            <v>0</v>
          </cell>
          <cell r="W45">
            <v>340000</v>
          </cell>
          <cell r="X45">
            <v>0</v>
          </cell>
          <cell r="Y45">
            <v>340000</v>
          </cell>
          <cell r="Z45">
            <v>0</v>
          </cell>
          <cell r="AA45">
            <v>0</v>
          </cell>
          <cell r="AB45">
            <v>0</v>
          </cell>
          <cell r="AC45">
            <v>0</v>
          </cell>
        </row>
        <row r="46">
          <cell r="A46">
            <v>43</v>
          </cell>
          <cell r="B46" t="str">
            <v>北杜市営宿泊施設「たかね荘」</v>
          </cell>
          <cell r="C46" t="str">
            <v>北杜市営宿泊施設「たかね荘」</v>
          </cell>
          <cell r="D46" t="str">
            <v>大泉町西井出8240-1</v>
          </cell>
          <cell r="E46" t="str">
            <v>観光・商工課</v>
          </cell>
          <cell r="F46">
            <v>25</v>
          </cell>
          <cell r="G46" t="str">
            <v>株式会社塚原緑地研究所</v>
          </cell>
          <cell r="H46" t="str">
            <v>代表取締役　塚原　道夫</v>
          </cell>
          <cell r="I46" t="str">
            <v>千葉県千葉市美浜区真砂3-3-7</v>
          </cell>
          <cell r="J46">
            <v>41730</v>
          </cell>
          <cell r="K46">
            <v>42825</v>
          </cell>
          <cell r="L46">
            <v>3</v>
          </cell>
          <cell r="M46">
            <v>42461</v>
          </cell>
          <cell r="N46">
            <v>2</v>
          </cell>
          <cell r="O46">
            <v>1</v>
          </cell>
          <cell r="P46" t="str">
            <v>北杜市営宿泊施設条例</v>
          </cell>
          <cell r="Q46" t="str">
            <v>あり</v>
          </cell>
          <cell r="R46">
            <v>2000000</v>
          </cell>
          <cell r="S46">
            <v>0</v>
          </cell>
          <cell r="T46">
            <v>2000000</v>
          </cell>
          <cell r="U46">
            <v>0</v>
          </cell>
          <cell r="V46">
            <v>0</v>
          </cell>
          <cell r="W46">
            <v>0</v>
          </cell>
          <cell r="X46">
            <v>0</v>
          </cell>
          <cell r="Y46">
            <v>0</v>
          </cell>
          <cell r="Z46">
            <v>0</v>
          </cell>
          <cell r="AA46">
            <v>0</v>
          </cell>
          <cell r="AB46">
            <v>0</v>
          </cell>
          <cell r="AC46">
            <v>0</v>
          </cell>
        </row>
        <row r="47">
          <cell r="A47">
            <v>44</v>
          </cell>
          <cell r="B47" t="str">
            <v>美し森観光案内所　他１施設</v>
          </cell>
          <cell r="C47" t="str">
            <v>美し森観光案内所、甲斐大泉駅前観光案内所</v>
          </cell>
          <cell r="D47" t="str">
            <v>大泉町西井出8240-1</v>
          </cell>
          <cell r="E47" t="str">
            <v>観光・商工課</v>
          </cell>
          <cell r="F47">
            <v>16</v>
          </cell>
          <cell r="G47" t="str">
            <v>有限会社八ヶ岳エネルギー</v>
          </cell>
          <cell r="H47" t="str">
            <v>代表取締役　小宮山　修</v>
          </cell>
          <cell r="I47" t="str">
            <v>北杜市大泉町谷戸8657</v>
          </cell>
          <cell r="J47">
            <v>41730</v>
          </cell>
          <cell r="K47">
            <v>43555</v>
          </cell>
          <cell r="L47">
            <v>5</v>
          </cell>
          <cell r="M47">
            <v>42461</v>
          </cell>
          <cell r="N47">
            <v>2</v>
          </cell>
          <cell r="O47">
            <v>3</v>
          </cell>
          <cell r="P47" t="str">
            <v>北杜市観光案内所条例</v>
          </cell>
          <cell r="Q47" t="str">
            <v>なし</v>
          </cell>
          <cell r="R47">
            <v>0</v>
          </cell>
          <cell r="S47">
            <v>5452000</v>
          </cell>
          <cell r="T47">
            <v>0</v>
          </cell>
          <cell r="U47">
            <v>5452000</v>
          </cell>
          <cell r="V47">
            <v>0</v>
          </cell>
          <cell r="W47">
            <v>5452000</v>
          </cell>
          <cell r="X47">
            <v>0</v>
          </cell>
          <cell r="Y47">
            <v>5452000</v>
          </cell>
          <cell r="Z47">
            <v>0</v>
          </cell>
          <cell r="AA47">
            <v>0</v>
          </cell>
          <cell r="AB47">
            <v>0</v>
          </cell>
          <cell r="AC47">
            <v>0</v>
          </cell>
        </row>
        <row r="48">
          <cell r="A48">
            <v>45</v>
          </cell>
          <cell r="B48" t="str">
            <v>花パークフィオーレ小淵沢</v>
          </cell>
          <cell r="C48" t="str">
            <v>花パークフィオーレ小淵沢</v>
          </cell>
          <cell r="D48" t="str">
            <v>小淵沢町1270</v>
          </cell>
          <cell r="E48" t="str">
            <v>観光・商工課</v>
          </cell>
          <cell r="F48">
            <v>24</v>
          </cell>
          <cell r="G48" t="str">
            <v>有限会社八ヶ岳ファーム</v>
          </cell>
          <cell r="H48" t="str">
            <v>代表取締役　小泉　美恵子</v>
          </cell>
          <cell r="I48" t="str">
            <v>北杜市小淵沢町上笹尾1588-36</v>
          </cell>
          <cell r="J48">
            <v>41730</v>
          </cell>
          <cell r="K48">
            <v>42825</v>
          </cell>
          <cell r="L48">
            <v>3</v>
          </cell>
          <cell r="M48">
            <v>42461</v>
          </cell>
          <cell r="N48">
            <v>2</v>
          </cell>
          <cell r="O48">
            <v>1</v>
          </cell>
          <cell r="P48" t="str">
            <v>北杜市小淵沢町花と緑のうるおい空間整備事業交流ターミナル施設条例</v>
          </cell>
          <cell r="Q48" t="str">
            <v>あり</v>
          </cell>
          <cell r="R48">
            <v>0</v>
          </cell>
          <cell r="S48">
            <v>6300000</v>
          </cell>
          <cell r="T48">
            <v>0</v>
          </cell>
          <cell r="U48">
            <v>5300000</v>
          </cell>
          <cell r="V48">
            <v>0</v>
          </cell>
          <cell r="W48">
            <v>0</v>
          </cell>
          <cell r="X48">
            <v>0</v>
          </cell>
          <cell r="Y48">
            <v>0</v>
          </cell>
          <cell r="Z48">
            <v>0</v>
          </cell>
          <cell r="AA48">
            <v>0</v>
          </cell>
          <cell r="AB48">
            <v>0</v>
          </cell>
          <cell r="AC48">
            <v>0</v>
          </cell>
        </row>
        <row r="49">
          <cell r="A49">
            <v>46</v>
          </cell>
          <cell r="B49" t="str">
            <v>道の駅こぶちさわ観光案内所</v>
          </cell>
          <cell r="C49" t="str">
            <v>道の駅こぶちさわ観光案内所</v>
          </cell>
          <cell r="D49" t="str">
            <v>小淵沢町2968-1</v>
          </cell>
          <cell r="E49" t="str">
            <v>観光・商工課</v>
          </cell>
          <cell r="F49">
            <v>0</v>
          </cell>
          <cell r="G49" t="str">
            <v>一般社団法人八ヶ岳ツーリズムマネージメント</v>
          </cell>
          <cell r="H49" t="str">
            <v>代表理事　小林　昭治</v>
          </cell>
          <cell r="I49" t="str">
            <v>北杜市高根町清里3545-4559</v>
          </cell>
          <cell r="J49">
            <v>42461</v>
          </cell>
          <cell r="K49">
            <v>44286</v>
          </cell>
          <cell r="L49">
            <v>5</v>
          </cell>
          <cell r="M49">
            <v>42461</v>
          </cell>
          <cell r="N49">
            <v>0</v>
          </cell>
          <cell r="O49">
            <v>5</v>
          </cell>
          <cell r="P49" t="str">
            <v>北杜市観光案内所条例</v>
          </cell>
          <cell r="Q49" t="str">
            <v>なし</v>
          </cell>
          <cell r="R49" t="str">
            <v>直営</v>
          </cell>
          <cell r="S49" t="str">
            <v>直営</v>
          </cell>
          <cell r="T49">
            <v>0</v>
          </cell>
          <cell r="U49">
            <v>5258830</v>
          </cell>
          <cell r="V49">
            <v>0</v>
          </cell>
          <cell r="W49">
            <v>5258830</v>
          </cell>
          <cell r="X49">
            <v>0</v>
          </cell>
          <cell r="Y49">
            <v>5258830</v>
          </cell>
          <cell r="Z49">
            <v>0</v>
          </cell>
          <cell r="AA49">
            <v>5258830</v>
          </cell>
          <cell r="AB49">
            <v>0</v>
          </cell>
          <cell r="AC49">
            <v>5258830</v>
          </cell>
        </row>
        <row r="50">
          <cell r="A50">
            <v>47</v>
          </cell>
          <cell r="B50" t="str">
            <v>尾白の森キャンプ場</v>
          </cell>
          <cell r="C50" t="str">
            <v>尾白の森キャンプ場</v>
          </cell>
          <cell r="D50" t="str">
            <v>白州町白須8093-9</v>
          </cell>
          <cell r="E50" t="str">
            <v>観光・商工課</v>
          </cell>
          <cell r="F50">
            <v>1</v>
          </cell>
          <cell r="G50" t="str">
            <v>株式会社アルプス</v>
          </cell>
          <cell r="H50" t="str">
            <v>代表取締役　三澤　聡</v>
          </cell>
          <cell r="I50" t="str">
            <v>山梨県中巨摩郡昭和町西条2799</v>
          </cell>
          <cell r="J50">
            <v>41730</v>
          </cell>
          <cell r="K50">
            <v>43190</v>
          </cell>
          <cell r="L50">
            <v>4</v>
          </cell>
          <cell r="M50">
            <v>42461</v>
          </cell>
          <cell r="N50">
            <v>2</v>
          </cell>
          <cell r="O50">
            <v>2</v>
          </cell>
          <cell r="P50" t="str">
            <v>北杜市白州町尾白の森キャンプ場条例</v>
          </cell>
          <cell r="Q50" t="str">
            <v>あり</v>
          </cell>
          <cell r="R50">
            <v>0</v>
          </cell>
          <cell r="S50">
            <v>0</v>
          </cell>
          <cell r="T50">
            <v>0</v>
          </cell>
          <cell r="U50">
            <v>0</v>
          </cell>
          <cell r="V50">
            <v>0</v>
          </cell>
          <cell r="W50">
            <v>0</v>
          </cell>
          <cell r="X50">
            <v>0</v>
          </cell>
          <cell r="Y50">
            <v>0</v>
          </cell>
          <cell r="Z50">
            <v>0</v>
          </cell>
          <cell r="AA50">
            <v>0</v>
          </cell>
          <cell r="AB50">
            <v>0</v>
          </cell>
          <cell r="AC50">
            <v>0</v>
          </cell>
        </row>
        <row r="51">
          <cell r="A51">
            <v>48</v>
          </cell>
          <cell r="B51" t="str">
            <v>ヴィレッヂ白州</v>
          </cell>
          <cell r="C51" t="str">
            <v>ヴィレッヂ白州</v>
          </cell>
          <cell r="D51" t="str">
            <v>白州町上教来石2124</v>
          </cell>
          <cell r="E51" t="str">
            <v>観光・商工課</v>
          </cell>
          <cell r="F51">
            <v>51</v>
          </cell>
          <cell r="G51" t="str">
            <v>ヴィレッヂ白州管理組合</v>
          </cell>
          <cell r="H51" t="str">
            <v>代表　山田　純士</v>
          </cell>
          <cell r="I51" t="str">
            <v>北杜市白州町下教来石659</v>
          </cell>
          <cell r="J51">
            <v>41730</v>
          </cell>
          <cell r="K51">
            <v>43555</v>
          </cell>
          <cell r="L51">
            <v>5</v>
          </cell>
          <cell r="M51">
            <v>42461</v>
          </cell>
          <cell r="N51">
            <v>2</v>
          </cell>
          <cell r="O51">
            <v>3</v>
          </cell>
          <cell r="P51" t="str">
            <v>北杜市白州町緑地等利用施設条例</v>
          </cell>
          <cell r="Q51" t="str">
            <v>あり</v>
          </cell>
          <cell r="R51">
            <v>0</v>
          </cell>
          <cell r="S51">
            <v>200000</v>
          </cell>
          <cell r="T51">
            <v>0</v>
          </cell>
          <cell r="U51">
            <v>200000</v>
          </cell>
          <cell r="V51">
            <v>0</v>
          </cell>
          <cell r="W51">
            <v>200000</v>
          </cell>
          <cell r="X51">
            <v>0</v>
          </cell>
          <cell r="Y51">
            <v>200000</v>
          </cell>
          <cell r="Z51">
            <v>0</v>
          </cell>
          <cell r="AA51">
            <v>0</v>
          </cell>
          <cell r="AB51">
            <v>0</v>
          </cell>
          <cell r="AC51">
            <v>0</v>
          </cell>
        </row>
        <row r="52">
          <cell r="A52">
            <v>49</v>
          </cell>
          <cell r="B52" t="str">
            <v>甲斐駒ヶ岳七丈小屋</v>
          </cell>
          <cell r="C52" t="str">
            <v>甲斐駒ヶ岳七丈小屋</v>
          </cell>
          <cell r="D52" t="str">
            <v>白州町横手4347-1</v>
          </cell>
          <cell r="E52" t="str">
            <v>観光・商工課</v>
          </cell>
          <cell r="F52">
            <v>39</v>
          </cell>
          <cell r="G52" t="str">
            <v>ジャパン・アルパイン・ガイド組合　南アルプス支部</v>
          </cell>
          <cell r="H52" t="str">
            <v>支部長　田部　直敏</v>
          </cell>
          <cell r="I52" t="str">
            <v>北杜市白州町横手1639　C-6</v>
          </cell>
          <cell r="J52">
            <v>41730</v>
          </cell>
          <cell r="K52">
            <v>42825</v>
          </cell>
          <cell r="L52">
            <v>3</v>
          </cell>
          <cell r="M52">
            <v>42461</v>
          </cell>
          <cell r="N52">
            <v>2</v>
          </cell>
          <cell r="O52">
            <v>1</v>
          </cell>
          <cell r="P52" t="str">
            <v>北杜市甲斐駒ケ岳七丈小屋条例</v>
          </cell>
          <cell r="Q52" t="str">
            <v>あり</v>
          </cell>
          <cell r="R52">
            <v>205000</v>
          </cell>
          <cell r="S52">
            <v>0</v>
          </cell>
          <cell r="T52">
            <v>205000</v>
          </cell>
          <cell r="U52">
            <v>0</v>
          </cell>
          <cell r="V52">
            <v>0</v>
          </cell>
          <cell r="W52">
            <v>0</v>
          </cell>
          <cell r="X52">
            <v>0</v>
          </cell>
          <cell r="Y52">
            <v>0</v>
          </cell>
          <cell r="Z52">
            <v>0</v>
          </cell>
          <cell r="AA52">
            <v>0</v>
          </cell>
          <cell r="AB52">
            <v>0</v>
          </cell>
          <cell r="AC52">
            <v>0</v>
          </cell>
        </row>
        <row r="53">
          <cell r="A53">
            <v>50</v>
          </cell>
          <cell r="B53" t="str">
            <v>青年小屋　他１施設</v>
          </cell>
          <cell r="C53" t="str">
            <v>青年小屋、権現小屋</v>
          </cell>
          <cell r="D53" t="str">
            <v>長野県諏訪郡富士見町字広原編笠岳国有林1315</v>
          </cell>
          <cell r="E53" t="str">
            <v>観光・商工課</v>
          </cell>
          <cell r="F53">
            <v>18</v>
          </cell>
          <cell r="G53" t="str">
            <v>有限会社八ヶ岳青年小屋</v>
          </cell>
          <cell r="H53" t="str">
            <v>代表取締役　竹内　敬一</v>
          </cell>
          <cell r="I53" t="str">
            <v>北杜市小淵沢町8881</v>
          </cell>
          <cell r="J53">
            <v>42461</v>
          </cell>
          <cell r="K53">
            <v>44286</v>
          </cell>
          <cell r="L53">
            <v>5</v>
          </cell>
          <cell r="M53">
            <v>42461</v>
          </cell>
          <cell r="N53">
            <v>0</v>
          </cell>
          <cell r="O53">
            <v>5</v>
          </cell>
          <cell r="P53" t="str">
            <v>北杜市青年小屋及び権現小屋条例</v>
          </cell>
          <cell r="Q53" t="str">
            <v>あり</v>
          </cell>
          <cell r="R53">
            <v>900000</v>
          </cell>
          <cell r="S53">
            <v>0</v>
          </cell>
          <cell r="T53">
            <v>900000</v>
          </cell>
          <cell r="U53">
            <v>0</v>
          </cell>
          <cell r="V53">
            <v>900000</v>
          </cell>
          <cell r="W53">
            <v>0</v>
          </cell>
          <cell r="X53">
            <v>900000</v>
          </cell>
          <cell r="Y53">
            <v>0</v>
          </cell>
          <cell r="Z53">
            <v>900000</v>
          </cell>
          <cell r="AA53">
            <v>0</v>
          </cell>
          <cell r="AB53">
            <v>900000</v>
          </cell>
          <cell r="AC53">
            <v>0</v>
          </cell>
        </row>
        <row r="54">
          <cell r="A54">
            <v>51</v>
          </cell>
          <cell r="B54" t="str">
            <v>大武川河川公園</v>
          </cell>
          <cell r="C54" t="str">
            <v>大武川河川公園</v>
          </cell>
          <cell r="D54" t="str">
            <v>武川町柳澤3506-1</v>
          </cell>
          <cell r="E54" t="str">
            <v>観光・商工課</v>
          </cell>
          <cell r="F54">
            <v>54</v>
          </cell>
          <cell r="G54" t="str">
            <v>フレンドパーク友の会</v>
          </cell>
          <cell r="H54" t="str">
            <v>代表　小池　満雄</v>
          </cell>
          <cell r="I54" t="str">
            <v>北杜市武川町柳澤1549-1</v>
          </cell>
          <cell r="J54">
            <v>41365</v>
          </cell>
          <cell r="K54">
            <v>43190</v>
          </cell>
          <cell r="L54">
            <v>5</v>
          </cell>
          <cell r="M54">
            <v>42461</v>
          </cell>
          <cell r="N54">
            <v>3</v>
          </cell>
          <cell r="O54">
            <v>2</v>
          </cell>
          <cell r="P54" t="str">
            <v>北杜市大武川河川公園条例</v>
          </cell>
          <cell r="Q54" t="str">
            <v>あり</v>
          </cell>
          <cell r="R54">
            <v>0</v>
          </cell>
          <cell r="S54">
            <v>0</v>
          </cell>
          <cell r="T54">
            <v>0</v>
          </cell>
          <cell r="U54">
            <v>0</v>
          </cell>
          <cell r="V54">
            <v>0</v>
          </cell>
          <cell r="W54">
            <v>0</v>
          </cell>
          <cell r="X54">
            <v>0</v>
          </cell>
          <cell r="Y54">
            <v>0</v>
          </cell>
          <cell r="Z54">
            <v>0</v>
          </cell>
          <cell r="AA54">
            <v>0</v>
          </cell>
          <cell r="AB54">
            <v>0</v>
          </cell>
          <cell r="AC54">
            <v>0</v>
          </cell>
        </row>
        <row r="55">
          <cell r="A55">
            <v>52</v>
          </cell>
          <cell r="B55" t="str">
            <v>北杜市神代公園</v>
          </cell>
          <cell r="C55" t="str">
            <v>北杜市神代公園</v>
          </cell>
          <cell r="D55" t="str">
            <v>武川町黒澤1369-1</v>
          </cell>
          <cell r="E55" t="str">
            <v>観光・商工課</v>
          </cell>
          <cell r="F55">
            <v>0</v>
          </cell>
          <cell r="G55" t="str">
            <v>神代桜保存会</v>
          </cell>
          <cell r="H55" t="str">
            <v>会長　日向　勝</v>
          </cell>
          <cell r="I55" t="str">
            <v>北杜市武川三吹2434</v>
          </cell>
          <cell r="J55">
            <v>42461</v>
          </cell>
          <cell r="K55">
            <v>44286</v>
          </cell>
          <cell r="L55">
            <v>5</v>
          </cell>
          <cell r="M55">
            <v>42461</v>
          </cell>
          <cell r="N55">
            <v>0</v>
          </cell>
          <cell r="O55">
            <v>5</v>
          </cell>
          <cell r="P55" t="str">
            <v>北杜市神代公園条例</v>
          </cell>
          <cell r="Q55" t="str">
            <v>なし</v>
          </cell>
          <cell r="R55" t="str">
            <v>直営</v>
          </cell>
          <cell r="S55" t="str">
            <v>直営</v>
          </cell>
          <cell r="T55">
            <v>0</v>
          </cell>
          <cell r="U55">
            <v>1179000</v>
          </cell>
          <cell r="V55">
            <v>0</v>
          </cell>
          <cell r="W55">
            <v>1179000</v>
          </cell>
          <cell r="X55">
            <v>0</v>
          </cell>
          <cell r="Y55">
            <v>1179000</v>
          </cell>
          <cell r="Z55">
            <v>0</v>
          </cell>
          <cell r="AA55">
            <v>1179000</v>
          </cell>
          <cell r="AB55">
            <v>0</v>
          </cell>
          <cell r="AC55">
            <v>1179000</v>
          </cell>
        </row>
        <row r="56">
          <cell r="A56">
            <v>53</v>
          </cell>
          <cell r="B56" t="str">
            <v>長坂駅前駐車場　他２施設</v>
          </cell>
          <cell r="C56" t="str">
            <v>長坂駅前駐車場、長坂上町駐車場、日野春駅前駐車場</v>
          </cell>
          <cell r="D56" t="str">
            <v>長坂町長坂上条2513-10</v>
          </cell>
          <cell r="E56" t="str">
            <v>観光・商工課</v>
          </cell>
          <cell r="F56">
            <v>53</v>
          </cell>
          <cell r="G56" t="str">
            <v>北杜市商工会</v>
          </cell>
          <cell r="H56" t="str">
            <v>会長　輿水　順彦</v>
          </cell>
          <cell r="I56" t="str">
            <v>北杜市長坂町長坂上条2575-19</v>
          </cell>
          <cell r="J56">
            <v>41000</v>
          </cell>
          <cell r="K56">
            <v>42825</v>
          </cell>
          <cell r="L56">
            <v>5</v>
          </cell>
          <cell r="M56">
            <v>42461</v>
          </cell>
          <cell r="N56">
            <v>4</v>
          </cell>
          <cell r="O56">
            <v>1</v>
          </cell>
          <cell r="P56" t="str">
            <v>北杜市駐車場条例</v>
          </cell>
          <cell r="Q56" t="str">
            <v>あり</v>
          </cell>
          <cell r="R56">
            <v>4200000</v>
          </cell>
          <cell r="S56">
            <v>0</v>
          </cell>
          <cell r="T56">
            <v>4200000</v>
          </cell>
          <cell r="U56">
            <v>0</v>
          </cell>
          <cell r="V56">
            <v>0</v>
          </cell>
          <cell r="W56">
            <v>0</v>
          </cell>
          <cell r="X56">
            <v>0</v>
          </cell>
          <cell r="Y56">
            <v>0</v>
          </cell>
          <cell r="Z56">
            <v>0</v>
          </cell>
          <cell r="AA56">
            <v>0</v>
          </cell>
          <cell r="AB56">
            <v>0</v>
          </cell>
          <cell r="AC56">
            <v>0</v>
          </cell>
        </row>
        <row r="57">
          <cell r="A57">
            <v>54</v>
          </cell>
          <cell r="B57" t="str">
            <v>北杜市明野テニスコート　他１施設</v>
          </cell>
          <cell r="C57" t="str">
            <v>北杜市明野テニスコート、北杜市明野多目的屋内運動場</v>
          </cell>
          <cell r="D57" t="str">
            <v>明野町上手8303</v>
          </cell>
          <cell r="E57" t="str">
            <v>生涯学習課</v>
          </cell>
          <cell r="F57">
            <v>5</v>
          </cell>
          <cell r="G57" t="str">
            <v>株式会社トミオカテニス</v>
          </cell>
          <cell r="H57" t="str">
            <v>代表取締役　富岡　信也</v>
          </cell>
          <cell r="I57" t="str">
            <v>山梨県甲府市善光寺町2999</v>
          </cell>
          <cell r="J57">
            <v>42461</v>
          </cell>
          <cell r="K57">
            <v>44286</v>
          </cell>
          <cell r="L57">
            <v>5</v>
          </cell>
          <cell r="M57">
            <v>42461</v>
          </cell>
          <cell r="N57">
            <v>0</v>
          </cell>
          <cell r="O57">
            <v>5</v>
          </cell>
          <cell r="P57" t="str">
            <v>北杜市体育施設条例</v>
          </cell>
          <cell r="Q57" t="str">
            <v>あり</v>
          </cell>
          <cell r="R57">
            <v>0</v>
          </cell>
          <cell r="S57">
            <v>1200000</v>
          </cell>
          <cell r="T57">
            <v>0</v>
          </cell>
          <cell r="U57">
            <v>1800000</v>
          </cell>
          <cell r="V57">
            <v>0</v>
          </cell>
          <cell r="W57">
            <v>1800000</v>
          </cell>
          <cell r="X57">
            <v>0</v>
          </cell>
          <cell r="Y57">
            <v>1800000</v>
          </cell>
          <cell r="Z57">
            <v>0</v>
          </cell>
          <cell r="AA57">
            <v>1800000</v>
          </cell>
          <cell r="AB57">
            <v>0</v>
          </cell>
          <cell r="AC57">
            <v>1800000</v>
          </cell>
        </row>
        <row r="58">
          <cell r="A58">
            <v>55</v>
          </cell>
          <cell r="B58" t="str">
            <v>北杜市須玉総合体育館　他２施設</v>
          </cell>
          <cell r="C58" t="str">
            <v>北杜市須玉総合体育館、北杜市須玉穂足スポーツ公園、北杜市須玉のろしの里ふれあい公園</v>
          </cell>
          <cell r="D58" t="str">
            <v>須玉町大蔵734</v>
          </cell>
          <cell r="E58" t="str">
            <v>生涯学習課</v>
          </cell>
          <cell r="F58">
            <v>19</v>
          </cell>
          <cell r="G58" t="str">
            <v>有限会社北杜緑化</v>
          </cell>
          <cell r="H58" t="str">
            <v>代表取締役　浅川　実</v>
          </cell>
          <cell r="I58" t="str">
            <v>北杜市須玉町若神子新町85</v>
          </cell>
          <cell r="J58">
            <v>42461</v>
          </cell>
          <cell r="K58">
            <v>44286</v>
          </cell>
          <cell r="L58">
            <v>5</v>
          </cell>
          <cell r="M58">
            <v>42461</v>
          </cell>
          <cell r="N58">
            <v>0</v>
          </cell>
          <cell r="O58">
            <v>5</v>
          </cell>
          <cell r="P58" t="str">
            <v>北杜市体育施設条例</v>
          </cell>
          <cell r="Q58" t="str">
            <v>あり</v>
          </cell>
          <cell r="R58">
            <v>0</v>
          </cell>
          <cell r="S58">
            <v>10224000</v>
          </cell>
          <cell r="T58">
            <v>0</v>
          </cell>
          <cell r="U58">
            <v>10124000</v>
          </cell>
          <cell r="V58">
            <v>0</v>
          </cell>
          <cell r="W58">
            <v>10310000</v>
          </cell>
          <cell r="X58">
            <v>0</v>
          </cell>
          <cell r="Y58">
            <v>10310000</v>
          </cell>
          <cell r="Z58">
            <v>0</v>
          </cell>
          <cell r="AA58">
            <v>10310000</v>
          </cell>
          <cell r="AB58">
            <v>0</v>
          </cell>
          <cell r="AC58">
            <v>10310000</v>
          </cell>
        </row>
        <row r="59">
          <cell r="A59">
            <v>56</v>
          </cell>
          <cell r="B59" t="str">
            <v>北杜市高根総合グラウンド　他２施設</v>
          </cell>
          <cell r="C59" t="str">
            <v>北杜市高根総合グラウンド、北杜市高根体育館</v>
          </cell>
          <cell r="D59" t="str">
            <v>高根町村山北割100</v>
          </cell>
          <cell r="E59" t="str">
            <v>生涯学習課</v>
          </cell>
          <cell r="F59">
            <v>0</v>
          </cell>
          <cell r="G59" t="str">
            <v>ＡＱＵＡ・ＮＴＭ共同事業体</v>
          </cell>
          <cell r="H59" t="str">
            <v>（代）ニホンターフメンテナンス　代表取締役　清水　克巳
（構）有限会社ＡＱＵＡ　代表取締役　安倍　忠広</v>
          </cell>
          <cell r="I59" t="str">
            <v>北杜市高根町清里3545-5</v>
          </cell>
          <cell r="J59">
            <v>42461</v>
          </cell>
          <cell r="K59">
            <v>44286</v>
          </cell>
          <cell r="L59">
            <v>5</v>
          </cell>
          <cell r="M59">
            <v>42461</v>
          </cell>
          <cell r="N59">
            <v>0</v>
          </cell>
          <cell r="O59">
            <v>5</v>
          </cell>
          <cell r="P59" t="str">
            <v>北杜市体育施設条例</v>
          </cell>
          <cell r="Q59" t="str">
            <v>あり</v>
          </cell>
          <cell r="R59">
            <v>0</v>
          </cell>
          <cell r="S59">
            <v>8954000</v>
          </cell>
          <cell r="T59">
            <v>0</v>
          </cell>
          <cell r="U59">
            <v>8800000</v>
          </cell>
          <cell r="V59">
            <v>0</v>
          </cell>
          <cell r="W59">
            <v>8963000</v>
          </cell>
          <cell r="X59">
            <v>0</v>
          </cell>
          <cell r="Y59">
            <v>8963000</v>
          </cell>
          <cell r="Z59">
            <v>0</v>
          </cell>
          <cell r="AA59">
            <v>8963000</v>
          </cell>
          <cell r="AB59">
            <v>0</v>
          </cell>
          <cell r="AC59">
            <v>8963000</v>
          </cell>
        </row>
        <row r="60">
          <cell r="A60">
            <v>57</v>
          </cell>
          <cell r="B60" t="str">
            <v>北杜市長坂総合スポーツ公園　他１施設</v>
          </cell>
          <cell r="C60" t="str">
            <v>北杜市長坂総合スポーツ公園、ながさかげんき百歳センター</v>
          </cell>
          <cell r="D60" t="str">
            <v>長坂町大八田6811-187</v>
          </cell>
          <cell r="E60" t="str">
            <v>生涯学習課</v>
          </cell>
          <cell r="F60">
            <v>0</v>
          </cell>
          <cell r="G60" t="str">
            <v>ＡＱＵＡ・ＮＴＭ共同事業体</v>
          </cell>
          <cell r="H60" t="str">
            <v>（代）ニホンターフメンテナンス　代表取締役　清水　克巳
（構）有限会社ＡＱＵＡ　代表取締役　安倍　忠広</v>
          </cell>
          <cell r="I60" t="str">
            <v>北杜市高根町清里3545-5</v>
          </cell>
          <cell r="J60">
            <v>42461</v>
          </cell>
          <cell r="K60">
            <v>44286</v>
          </cell>
          <cell r="L60">
            <v>5</v>
          </cell>
          <cell r="M60">
            <v>42461</v>
          </cell>
          <cell r="N60">
            <v>0</v>
          </cell>
          <cell r="O60">
            <v>5</v>
          </cell>
          <cell r="P60" t="str">
            <v>北杜市体育施設条例及び北杜市ながさかげんき百歳センター条例</v>
          </cell>
          <cell r="Q60" t="str">
            <v>あり</v>
          </cell>
          <cell r="R60">
            <v>0</v>
          </cell>
          <cell r="S60">
            <v>32249000</v>
          </cell>
          <cell r="T60">
            <v>0</v>
          </cell>
          <cell r="U60">
            <v>32200000</v>
          </cell>
          <cell r="V60">
            <v>0</v>
          </cell>
          <cell r="W60">
            <v>33102000</v>
          </cell>
          <cell r="X60">
            <v>0</v>
          </cell>
          <cell r="Y60">
            <v>33102000</v>
          </cell>
          <cell r="Z60">
            <v>0</v>
          </cell>
          <cell r="AA60">
            <v>33102000</v>
          </cell>
          <cell r="AB60">
            <v>0</v>
          </cell>
          <cell r="AC60">
            <v>33102000</v>
          </cell>
        </row>
        <row r="61">
          <cell r="A61">
            <v>58</v>
          </cell>
          <cell r="B61" t="str">
            <v>北杜市大泉体育館　他２施設</v>
          </cell>
          <cell r="C61" t="str">
            <v>北杜市大泉体育館、北杜市大泉格技場、北杜市大泉屋内ゲートボール場</v>
          </cell>
          <cell r="D61" t="str">
            <v>大泉町谷戸1915</v>
          </cell>
          <cell r="E61" t="str">
            <v>生涯学習課</v>
          </cell>
          <cell r="F61">
            <v>0</v>
          </cell>
          <cell r="G61" t="str">
            <v>北杜市体育協会</v>
          </cell>
          <cell r="H61" t="str">
            <v>会長　萱沼　鉄男</v>
          </cell>
          <cell r="I61" t="str">
            <v>北杜市大泉町谷戸1915</v>
          </cell>
          <cell r="J61">
            <v>42461</v>
          </cell>
          <cell r="K61">
            <v>44286</v>
          </cell>
          <cell r="L61">
            <v>5</v>
          </cell>
          <cell r="M61">
            <v>42461</v>
          </cell>
          <cell r="N61">
            <v>0</v>
          </cell>
          <cell r="O61">
            <v>5</v>
          </cell>
          <cell r="P61" t="str">
            <v>北杜市体育施設条例及び北杜市ながさかげんき百歳センター条例</v>
          </cell>
          <cell r="Q61" t="str">
            <v>あり</v>
          </cell>
          <cell r="R61" t="str">
            <v>直営</v>
          </cell>
          <cell r="S61" t="str">
            <v>直営</v>
          </cell>
          <cell r="T61">
            <v>0</v>
          </cell>
          <cell r="U61">
            <v>5492000</v>
          </cell>
          <cell r="V61">
            <v>0</v>
          </cell>
          <cell r="W61">
            <v>5572000</v>
          </cell>
          <cell r="X61">
            <v>0</v>
          </cell>
          <cell r="Y61">
            <v>5681000</v>
          </cell>
          <cell r="Z61">
            <v>0</v>
          </cell>
          <cell r="AA61">
            <v>5711000</v>
          </cell>
          <cell r="AB61">
            <v>0</v>
          </cell>
          <cell r="AC61">
            <v>5728000</v>
          </cell>
        </row>
        <row r="62">
          <cell r="A62">
            <v>59</v>
          </cell>
          <cell r="B62" t="str">
            <v>北杜市小淵沢総合スポーツセンター　他２施設</v>
          </cell>
          <cell r="C62" t="str">
            <v>北杜市小淵沢総合スポーツセンター、北杜市小淵沢東スポーツセンター、北杜市小淵沢Ｂ＆Ｇ海洋センター</v>
          </cell>
          <cell r="D62" t="str">
            <v>小淵沢町2161</v>
          </cell>
          <cell r="E62" t="str">
            <v>生涯学習課</v>
          </cell>
          <cell r="F62">
            <v>55</v>
          </cell>
          <cell r="G62" t="str">
            <v>八ヶ岳スポーツトレーニング倶楽部</v>
          </cell>
          <cell r="H62" t="str">
            <v>代表　深澤　栄一</v>
          </cell>
          <cell r="I62" t="str">
            <v>北杜市小淵沢町1905</v>
          </cell>
          <cell r="J62">
            <v>42461</v>
          </cell>
          <cell r="K62">
            <v>44286</v>
          </cell>
          <cell r="L62">
            <v>5</v>
          </cell>
          <cell r="M62">
            <v>42461</v>
          </cell>
          <cell r="N62">
            <v>0</v>
          </cell>
          <cell r="O62">
            <v>5</v>
          </cell>
          <cell r="P62" t="str">
            <v>北杜市体育施設条例</v>
          </cell>
          <cell r="Q62" t="str">
            <v>あり</v>
          </cell>
          <cell r="R62">
            <v>0</v>
          </cell>
          <cell r="S62">
            <v>8623000</v>
          </cell>
          <cell r="T62">
            <v>0</v>
          </cell>
          <cell r="U62">
            <v>8870000</v>
          </cell>
          <cell r="V62">
            <v>0</v>
          </cell>
          <cell r="W62">
            <v>8870000</v>
          </cell>
          <cell r="X62">
            <v>0</v>
          </cell>
          <cell r="Y62">
            <v>8870000</v>
          </cell>
          <cell r="Z62">
            <v>0</v>
          </cell>
          <cell r="AA62">
            <v>8870000</v>
          </cell>
          <cell r="AB62">
            <v>0</v>
          </cell>
          <cell r="AC62">
            <v>8870000</v>
          </cell>
        </row>
        <row r="63">
          <cell r="A63">
            <v>60</v>
          </cell>
          <cell r="B63" t="str">
            <v>北杜市白州総合運動場　他２施設</v>
          </cell>
          <cell r="C63" t="str">
            <v>北杜市白州総合運動場、北杜市白州ふるさと交流センター、北杜市白州体育館</v>
          </cell>
          <cell r="D63" t="str">
            <v>白州町白須7458-2</v>
          </cell>
          <cell r="E63" t="str">
            <v>生涯学習課</v>
          </cell>
          <cell r="F63">
            <v>33</v>
          </cell>
          <cell r="G63" t="str">
            <v>特定非営利活動法人八ヶ岳北杜グランデフットボールクラブ</v>
          </cell>
          <cell r="H63" t="str">
            <v>理事長　田畑　雅宏</v>
          </cell>
          <cell r="I63" t="str">
            <v>北杜市小淵沢町上笹尾3332-1555</v>
          </cell>
          <cell r="J63">
            <v>42461</v>
          </cell>
          <cell r="K63">
            <v>44286</v>
          </cell>
          <cell r="L63">
            <v>5</v>
          </cell>
          <cell r="M63">
            <v>42461</v>
          </cell>
          <cell r="N63">
            <v>0</v>
          </cell>
          <cell r="O63">
            <v>5</v>
          </cell>
          <cell r="P63" t="str">
            <v>北杜市体育施設条例</v>
          </cell>
          <cell r="Q63" t="str">
            <v>あり</v>
          </cell>
          <cell r="R63">
            <v>0</v>
          </cell>
          <cell r="S63">
            <v>11833000</v>
          </cell>
          <cell r="T63">
            <v>0</v>
          </cell>
          <cell r="U63">
            <v>13000000</v>
          </cell>
          <cell r="V63">
            <v>0</v>
          </cell>
          <cell r="W63">
            <v>13000000</v>
          </cell>
          <cell r="X63">
            <v>0</v>
          </cell>
          <cell r="Y63">
            <v>13000000</v>
          </cell>
          <cell r="Z63">
            <v>0</v>
          </cell>
          <cell r="AA63">
            <v>13000000</v>
          </cell>
          <cell r="AB63">
            <v>0</v>
          </cell>
          <cell r="AC63">
            <v>13000000</v>
          </cell>
        </row>
        <row r="64">
          <cell r="A64">
            <v>61</v>
          </cell>
          <cell r="B64" t="str">
            <v>北杜市武川運動公園　他４施設</v>
          </cell>
          <cell r="C64" t="str">
            <v>北杜市武川運動公園、北杜市武川テニスコート、北杜市武川体育館、北杜市武川弓道場、武川多目的屋内運動施設</v>
          </cell>
          <cell r="D64" t="str">
            <v>武川町新奥1112他</v>
          </cell>
          <cell r="E64" t="str">
            <v>生涯学習課</v>
          </cell>
          <cell r="F64">
            <v>50</v>
          </cell>
          <cell r="G64" t="str">
            <v>武川スポーツ公園管理組合</v>
          </cell>
          <cell r="H64" t="str">
            <v>組合長　内藤　喜昭</v>
          </cell>
          <cell r="I64" t="str">
            <v>北杜市武川町新奥1112</v>
          </cell>
          <cell r="J64">
            <v>42461</v>
          </cell>
          <cell r="K64">
            <v>44286</v>
          </cell>
          <cell r="L64">
            <v>5</v>
          </cell>
          <cell r="M64">
            <v>42461</v>
          </cell>
          <cell r="N64">
            <v>0</v>
          </cell>
          <cell r="O64">
            <v>5</v>
          </cell>
          <cell r="P64" t="str">
            <v>北杜市体育施設条例及び北杜市武川多目的屋内運動施設条例</v>
          </cell>
          <cell r="Q64" t="str">
            <v>あり</v>
          </cell>
          <cell r="R64">
            <v>0</v>
          </cell>
          <cell r="S64">
            <v>7560000</v>
          </cell>
          <cell r="T64">
            <v>0</v>
          </cell>
          <cell r="U64">
            <v>8190000</v>
          </cell>
          <cell r="V64">
            <v>0</v>
          </cell>
          <cell r="W64">
            <v>8190000</v>
          </cell>
          <cell r="X64">
            <v>0</v>
          </cell>
          <cell r="Y64">
            <v>8190000</v>
          </cell>
          <cell r="Z64">
            <v>0</v>
          </cell>
          <cell r="AA64">
            <v>8190000</v>
          </cell>
          <cell r="AB64">
            <v>0</v>
          </cell>
          <cell r="AC64">
            <v>8190000</v>
          </cell>
        </row>
        <row r="65">
          <cell r="A65">
            <v>62</v>
          </cell>
          <cell r="B65" t="str">
            <v>須玉町大豆生田農産物処理・加工施設</v>
          </cell>
          <cell r="C65" t="str">
            <v>須玉町大豆生田農産物処理・加工施設</v>
          </cell>
          <cell r="D65" t="str">
            <v>須玉町大豆生田421-2</v>
          </cell>
          <cell r="E65" t="str">
            <v>生涯学習課</v>
          </cell>
          <cell r="F65">
            <v>63</v>
          </cell>
          <cell r="G65" t="str">
            <v>大豆生田区大豆生田班</v>
          </cell>
          <cell r="H65" t="str">
            <v>班長　長坂　治男</v>
          </cell>
          <cell r="I65" t="str">
            <v>北杜市須玉町大豆生田393</v>
          </cell>
          <cell r="J65">
            <v>42461</v>
          </cell>
          <cell r="K65">
            <v>44286</v>
          </cell>
          <cell r="L65">
            <v>5</v>
          </cell>
          <cell r="M65">
            <v>42461</v>
          </cell>
          <cell r="N65">
            <v>0</v>
          </cell>
          <cell r="O65">
            <v>5</v>
          </cell>
          <cell r="P65" t="str">
            <v>須玉町大豆生田農産物処理・加工施設</v>
          </cell>
          <cell r="Q65" t="str">
            <v>なし</v>
          </cell>
          <cell r="R65">
            <v>0</v>
          </cell>
          <cell r="S65">
            <v>0</v>
          </cell>
          <cell r="T65">
            <v>0</v>
          </cell>
          <cell r="U65">
            <v>0</v>
          </cell>
          <cell r="V65">
            <v>0</v>
          </cell>
          <cell r="W65">
            <v>0</v>
          </cell>
          <cell r="X65">
            <v>0</v>
          </cell>
          <cell r="Y65">
            <v>0</v>
          </cell>
          <cell r="Z65">
            <v>0</v>
          </cell>
          <cell r="AA65">
            <v>0</v>
          </cell>
          <cell r="AB65">
            <v>0</v>
          </cell>
          <cell r="AC65">
            <v>0</v>
          </cell>
        </row>
        <row r="66">
          <cell r="A66">
            <v>63</v>
          </cell>
          <cell r="B66" t="str">
            <v>須玉町二日市場高齢者生きがい発揮促進施設</v>
          </cell>
          <cell r="C66" t="str">
            <v>須玉町二日市場高齢者生きがい発揮促進施設</v>
          </cell>
          <cell r="D66" t="str">
            <v>須玉町穴平193-1</v>
          </cell>
          <cell r="E66" t="str">
            <v>生涯学習課</v>
          </cell>
          <cell r="F66">
            <v>59</v>
          </cell>
          <cell r="G66" t="str">
            <v>穴平区二日市場班</v>
          </cell>
          <cell r="H66" t="str">
            <v>班長　坂本　睦次</v>
          </cell>
          <cell r="I66" t="str">
            <v>北杜市須玉町穴平71</v>
          </cell>
          <cell r="J66">
            <v>42461</v>
          </cell>
          <cell r="K66">
            <v>44286</v>
          </cell>
          <cell r="L66">
            <v>5</v>
          </cell>
          <cell r="M66">
            <v>42461</v>
          </cell>
          <cell r="N66">
            <v>0</v>
          </cell>
          <cell r="O66">
            <v>5</v>
          </cell>
          <cell r="P66" t="str">
            <v>須玉町二日市場高齢者生きがい発揮促進施設</v>
          </cell>
          <cell r="Q66" t="str">
            <v>なし</v>
          </cell>
          <cell r="R66">
            <v>0</v>
          </cell>
          <cell r="S66">
            <v>0</v>
          </cell>
          <cell r="T66">
            <v>0</v>
          </cell>
          <cell r="U66">
            <v>0</v>
          </cell>
          <cell r="V66">
            <v>0</v>
          </cell>
          <cell r="W66">
            <v>0</v>
          </cell>
          <cell r="X66">
            <v>0</v>
          </cell>
          <cell r="Y66">
            <v>0</v>
          </cell>
          <cell r="Z66">
            <v>0</v>
          </cell>
          <cell r="AA66">
            <v>0</v>
          </cell>
          <cell r="AB66">
            <v>0</v>
          </cell>
          <cell r="AC66">
            <v>0</v>
          </cell>
        </row>
        <row r="67">
          <cell r="A67">
            <v>64</v>
          </cell>
          <cell r="B67" t="str">
            <v>須玉町大和高齢者活動促進施設</v>
          </cell>
          <cell r="C67" t="str">
            <v>須玉町大和高齢者活動促進施設</v>
          </cell>
          <cell r="D67" t="str">
            <v>須玉町上津金1853</v>
          </cell>
          <cell r="E67" t="str">
            <v>生涯学習課</v>
          </cell>
          <cell r="F67">
            <v>62</v>
          </cell>
          <cell r="G67" t="str">
            <v>上津金区大和班</v>
          </cell>
          <cell r="H67" t="str">
            <v>班長　小尾　常雄</v>
          </cell>
          <cell r="I67" t="str">
            <v>北杜市須玉町上津金1927</v>
          </cell>
          <cell r="J67">
            <v>42461</v>
          </cell>
          <cell r="K67">
            <v>44286</v>
          </cell>
          <cell r="L67">
            <v>5</v>
          </cell>
          <cell r="M67">
            <v>42461</v>
          </cell>
          <cell r="N67">
            <v>0</v>
          </cell>
          <cell r="O67">
            <v>5</v>
          </cell>
          <cell r="P67" t="str">
            <v>須玉町大和高齢者活動促進施設</v>
          </cell>
          <cell r="Q67" t="str">
            <v>なし</v>
          </cell>
          <cell r="R67">
            <v>0</v>
          </cell>
          <cell r="S67">
            <v>0</v>
          </cell>
          <cell r="T67">
            <v>0</v>
          </cell>
          <cell r="U67">
            <v>0</v>
          </cell>
          <cell r="V67">
            <v>0</v>
          </cell>
          <cell r="W67">
            <v>0</v>
          </cell>
          <cell r="X67">
            <v>0</v>
          </cell>
          <cell r="Y67">
            <v>0</v>
          </cell>
          <cell r="Z67">
            <v>0</v>
          </cell>
          <cell r="AA67">
            <v>0</v>
          </cell>
          <cell r="AB67">
            <v>0</v>
          </cell>
          <cell r="AC67">
            <v>0</v>
          </cell>
        </row>
        <row r="68">
          <cell r="A68">
            <v>65</v>
          </cell>
          <cell r="B68" t="str">
            <v>須玉町藤田女性・若者等活動促進施設</v>
          </cell>
          <cell r="C68" t="str">
            <v>須玉町藤田女性・若者等活動促進施設</v>
          </cell>
          <cell r="D68" t="str">
            <v>須玉町藤田1433</v>
          </cell>
          <cell r="E68" t="str">
            <v>生涯学習課</v>
          </cell>
          <cell r="F68">
            <v>64</v>
          </cell>
          <cell r="G68" t="str">
            <v>藤田区</v>
          </cell>
          <cell r="H68" t="str">
            <v>区長　里吉　茂和</v>
          </cell>
          <cell r="I68" t="str">
            <v>北杜市須玉町藤田1499</v>
          </cell>
          <cell r="J68">
            <v>42461</v>
          </cell>
          <cell r="K68">
            <v>44286</v>
          </cell>
          <cell r="L68">
            <v>5</v>
          </cell>
          <cell r="M68">
            <v>42461</v>
          </cell>
          <cell r="N68">
            <v>0</v>
          </cell>
          <cell r="O68">
            <v>5</v>
          </cell>
          <cell r="P68" t="str">
            <v>須玉町藤田女性・若者等活動促進施設</v>
          </cell>
          <cell r="Q68" t="str">
            <v>なし</v>
          </cell>
          <cell r="R68">
            <v>0</v>
          </cell>
          <cell r="S68">
            <v>0</v>
          </cell>
          <cell r="T68">
            <v>0</v>
          </cell>
          <cell r="U68">
            <v>0</v>
          </cell>
          <cell r="V68">
            <v>0</v>
          </cell>
          <cell r="W68">
            <v>0</v>
          </cell>
          <cell r="X68">
            <v>0</v>
          </cell>
          <cell r="Y68">
            <v>0</v>
          </cell>
          <cell r="Z68">
            <v>0</v>
          </cell>
          <cell r="AA68">
            <v>0</v>
          </cell>
          <cell r="AB68">
            <v>0</v>
          </cell>
          <cell r="AC68">
            <v>0</v>
          </cell>
        </row>
        <row r="69">
          <cell r="A69">
            <v>66</v>
          </cell>
          <cell r="B69" t="str">
            <v>須玉町森林環境ボランティア施設上小倉コミュニティセンター</v>
          </cell>
          <cell r="C69" t="str">
            <v>須玉町森林環境ボランティア施設上小倉コミュニティセンター</v>
          </cell>
          <cell r="D69" t="str">
            <v>須玉町小倉2560-1</v>
          </cell>
          <cell r="E69" t="str">
            <v>生涯学習課</v>
          </cell>
          <cell r="F69">
            <v>61</v>
          </cell>
          <cell r="G69" t="str">
            <v>小倉区上小倉班</v>
          </cell>
          <cell r="H69" t="str">
            <v>班長　丸茂　晋幸</v>
          </cell>
          <cell r="I69" t="str">
            <v>北杜市須玉町小倉2534</v>
          </cell>
          <cell r="J69">
            <v>42461</v>
          </cell>
          <cell r="K69">
            <v>44286</v>
          </cell>
          <cell r="L69">
            <v>5</v>
          </cell>
          <cell r="M69">
            <v>42461</v>
          </cell>
          <cell r="N69">
            <v>0</v>
          </cell>
          <cell r="O69">
            <v>5</v>
          </cell>
          <cell r="P69" t="str">
            <v>須玉町森林環境ボランティア施設上小倉コミュニティセンター</v>
          </cell>
          <cell r="Q69" t="str">
            <v>なし</v>
          </cell>
          <cell r="R69">
            <v>0</v>
          </cell>
          <cell r="S69">
            <v>0</v>
          </cell>
          <cell r="T69">
            <v>0</v>
          </cell>
          <cell r="U69">
            <v>0</v>
          </cell>
          <cell r="V69">
            <v>0</v>
          </cell>
          <cell r="W69">
            <v>0</v>
          </cell>
          <cell r="X69">
            <v>0</v>
          </cell>
          <cell r="Y69">
            <v>0</v>
          </cell>
          <cell r="Z69">
            <v>0</v>
          </cell>
          <cell r="AA69">
            <v>0</v>
          </cell>
          <cell r="AB69">
            <v>0</v>
          </cell>
          <cell r="AC69">
            <v>0</v>
          </cell>
        </row>
        <row r="70">
          <cell r="A70">
            <v>67</v>
          </cell>
          <cell r="B70" t="str">
            <v>小淵沢町物産会館</v>
          </cell>
          <cell r="C70" t="str">
            <v>小淵沢町物産会館</v>
          </cell>
          <cell r="D70" t="str">
            <v>小淵沢町7559-6</v>
          </cell>
          <cell r="E70" t="str">
            <v>生涯学習課</v>
          </cell>
          <cell r="F70">
            <v>65</v>
          </cell>
          <cell r="G70" t="str">
            <v>小淵沢町本町区</v>
          </cell>
          <cell r="H70" t="str">
            <v>区長　藤森　和夫</v>
          </cell>
          <cell r="I70" t="str">
            <v>北杜市小淵沢町447-1</v>
          </cell>
          <cell r="J70">
            <v>42461</v>
          </cell>
          <cell r="K70">
            <v>44286</v>
          </cell>
          <cell r="L70">
            <v>5</v>
          </cell>
          <cell r="M70">
            <v>42461</v>
          </cell>
          <cell r="N70">
            <v>0</v>
          </cell>
          <cell r="O70">
            <v>5</v>
          </cell>
          <cell r="P70" t="str">
            <v>小淵沢町物産会館</v>
          </cell>
          <cell r="Q70" t="str">
            <v>あり</v>
          </cell>
          <cell r="R70">
            <v>0</v>
          </cell>
          <cell r="S70">
            <v>0</v>
          </cell>
          <cell r="T70">
            <v>0</v>
          </cell>
          <cell r="U70">
            <v>0</v>
          </cell>
          <cell r="V70">
            <v>0</v>
          </cell>
          <cell r="W70">
            <v>0</v>
          </cell>
          <cell r="X70">
            <v>0</v>
          </cell>
          <cell r="Y70">
            <v>0</v>
          </cell>
          <cell r="Z70">
            <v>0</v>
          </cell>
          <cell r="AA70">
            <v>0</v>
          </cell>
          <cell r="AB70">
            <v>0</v>
          </cell>
          <cell r="AC70">
            <v>0</v>
          </cell>
        </row>
        <row r="71">
          <cell r="A71">
            <v>68</v>
          </cell>
          <cell r="B71" t="str">
            <v>小淵沢高野高齢者活動促進施設</v>
          </cell>
          <cell r="C71" t="str">
            <v>小淵沢高野高齢者活動促進施設</v>
          </cell>
          <cell r="D71" t="str">
            <v>小淵沢町8598</v>
          </cell>
          <cell r="E71" t="str">
            <v>生涯学習課</v>
          </cell>
          <cell r="F71">
            <v>60</v>
          </cell>
          <cell r="G71" t="str">
            <v>高野区</v>
          </cell>
          <cell r="H71" t="str">
            <v>区長　新海　一義</v>
          </cell>
          <cell r="I71" t="str">
            <v>北杜市小淵沢町8877</v>
          </cell>
          <cell r="J71">
            <v>42461</v>
          </cell>
          <cell r="K71">
            <v>44286</v>
          </cell>
          <cell r="L71">
            <v>5</v>
          </cell>
          <cell r="M71">
            <v>42461</v>
          </cell>
          <cell r="N71">
            <v>0</v>
          </cell>
          <cell r="O71">
            <v>5</v>
          </cell>
          <cell r="P71" t="str">
            <v>小淵沢高野高齢者活動促進施設</v>
          </cell>
          <cell r="Q71" t="str">
            <v>あり</v>
          </cell>
          <cell r="R71">
            <v>0</v>
          </cell>
          <cell r="S71">
            <v>0</v>
          </cell>
          <cell r="T71">
            <v>0</v>
          </cell>
          <cell r="U71">
            <v>0</v>
          </cell>
          <cell r="V71">
            <v>0</v>
          </cell>
          <cell r="W71">
            <v>0</v>
          </cell>
          <cell r="X71">
            <v>0</v>
          </cell>
          <cell r="Y71">
            <v>0</v>
          </cell>
          <cell r="Z71">
            <v>0</v>
          </cell>
          <cell r="AA71">
            <v>0</v>
          </cell>
          <cell r="AB71">
            <v>0</v>
          </cell>
          <cell r="AC71">
            <v>0</v>
          </cell>
        </row>
        <row r="72">
          <cell r="A72">
            <v>69</v>
          </cell>
          <cell r="B72" t="str">
            <v>小淵沢町下笹尾農林水産物処理加工施設</v>
          </cell>
          <cell r="C72" t="str">
            <v>小淵沢町下笹尾農林水産物処理加工施設</v>
          </cell>
          <cell r="D72" t="str">
            <v>小淵沢町下笹尾114の81</v>
          </cell>
          <cell r="E72" t="str">
            <v>生涯学習課</v>
          </cell>
          <cell r="F72">
            <v>56</v>
          </cell>
          <cell r="G72" t="str">
            <v>下笹尾区</v>
          </cell>
          <cell r="H72" t="str">
            <v>区長　内田　英一</v>
          </cell>
          <cell r="I72" t="str">
            <v>北杜市小淵沢町下笹尾1147</v>
          </cell>
          <cell r="J72">
            <v>42461</v>
          </cell>
          <cell r="K72">
            <v>44286</v>
          </cell>
          <cell r="L72">
            <v>5</v>
          </cell>
          <cell r="M72">
            <v>42461</v>
          </cell>
          <cell r="N72">
            <v>0</v>
          </cell>
          <cell r="O72">
            <v>5</v>
          </cell>
          <cell r="P72" t="str">
            <v>小淵沢町下笹尾農林水産物処理加工施設</v>
          </cell>
          <cell r="Q72" t="str">
            <v>あり</v>
          </cell>
          <cell r="R72">
            <v>0</v>
          </cell>
          <cell r="S72">
            <v>0</v>
          </cell>
          <cell r="T72">
            <v>0</v>
          </cell>
          <cell r="U72">
            <v>0</v>
          </cell>
          <cell r="V72">
            <v>0</v>
          </cell>
          <cell r="W72">
            <v>0</v>
          </cell>
          <cell r="X72">
            <v>0</v>
          </cell>
          <cell r="Y72">
            <v>0</v>
          </cell>
          <cell r="Z72">
            <v>0</v>
          </cell>
          <cell r="AA72">
            <v>0</v>
          </cell>
          <cell r="AB72">
            <v>0</v>
          </cell>
          <cell r="AC72">
            <v>0</v>
          </cell>
        </row>
        <row r="73">
          <cell r="A73">
            <v>70</v>
          </cell>
          <cell r="B73" t="str">
            <v>小淵沢町久保農林水産物処理加工施設</v>
          </cell>
          <cell r="C73" t="str">
            <v>小淵沢町久保農林水産物処理加工施設</v>
          </cell>
          <cell r="D73" t="str">
            <v>小淵沢町6267-2</v>
          </cell>
          <cell r="E73" t="str">
            <v>生涯学習課</v>
          </cell>
          <cell r="F73">
            <v>58</v>
          </cell>
          <cell r="G73" t="str">
            <v>久保区</v>
          </cell>
          <cell r="H73" t="str">
            <v>区長　進藤　璋久</v>
          </cell>
          <cell r="I73" t="str">
            <v>北杜市小淵沢町6138-1</v>
          </cell>
          <cell r="J73">
            <v>42461</v>
          </cell>
          <cell r="K73">
            <v>44286</v>
          </cell>
          <cell r="L73">
            <v>5</v>
          </cell>
          <cell r="M73">
            <v>42461</v>
          </cell>
          <cell r="N73">
            <v>0</v>
          </cell>
          <cell r="O73">
            <v>5</v>
          </cell>
          <cell r="P73" t="str">
            <v>小淵沢町久保農林水産物処理加工施設</v>
          </cell>
          <cell r="Q73" t="str">
            <v>あり</v>
          </cell>
          <cell r="R73">
            <v>0</v>
          </cell>
          <cell r="S73">
            <v>0</v>
          </cell>
          <cell r="T73">
            <v>0</v>
          </cell>
          <cell r="U73">
            <v>0</v>
          </cell>
          <cell r="V73">
            <v>0</v>
          </cell>
          <cell r="W73">
            <v>0</v>
          </cell>
          <cell r="X73">
            <v>0</v>
          </cell>
          <cell r="Y73">
            <v>0</v>
          </cell>
          <cell r="Z73">
            <v>0</v>
          </cell>
          <cell r="AA73">
            <v>0</v>
          </cell>
          <cell r="AB73">
            <v>0</v>
          </cell>
          <cell r="AC73">
            <v>0</v>
          </cell>
        </row>
        <row r="74">
          <cell r="A74">
            <v>71</v>
          </cell>
          <cell r="B74" t="str">
            <v>小淵沢町岩窪女性・若者等活動促進施設</v>
          </cell>
          <cell r="C74" t="str">
            <v>小淵沢町岩窪女性・若者等活動促進施設</v>
          </cell>
          <cell r="D74" t="str">
            <v>小淵沢町5030</v>
          </cell>
          <cell r="E74" t="str">
            <v>生涯学習課</v>
          </cell>
          <cell r="F74">
            <v>57</v>
          </cell>
          <cell r="G74" t="str">
            <v>岩窪区</v>
          </cell>
          <cell r="H74" t="str">
            <v>区長　宮沢　貴明</v>
          </cell>
          <cell r="I74" t="str">
            <v>北杜市小淵沢町5053-1</v>
          </cell>
          <cell r="J74">
            <v>42461</v>
          </cell>
          <cell r="K74">
            <v>44286</v>
          </cell>
          <cell r="L74">
            <v>5</v>
          </cell>
          <cell r="M74">
            <v>42461</v>
          </cell>
          <cell r="N74">
            <v>0</v>
          </cell>
          <cell r="O74">
            <v>5</v>
          </cell>
          <cell r="P74" t="str">
            <v>小淵沢町岩窪女性・若者等活動促進施設</v>
          </cell>
          <cell r="Q74" t="str">
            <v>あり</v>
          </cell>
          <cell r="R74">
            <v>0</v>
          </cell>
          <cell r="S74">
            <v>0</v>
          </cell>
          <cell r="T74">
            <v>0</v>
          </cell>
          <cell r="U74">
            <v>0</v>
          </cell>
          <cell r="V74">
            <v>0</v>
          </cell>
          <cell r="W74">
            <v>0</v>
          </cell>
          <cell r="X74">
            <v>0</v>
          </cell>
          <cell r="Y74">
            <v>0</v>
          </cell>
          <cell r="Z74">
            <v>0</v>
          </cell>
          <cell r="AA74">
            <v>0</v>
          </cell>
          <cell r="AB74">
            <v>0</v>
          </cell>
          <cell r="AC74">
            <v>0</v>
          </cell>
        </row>
        <row r="75">
          <cell r="A75">
            <v>72</v>
          </cell>
          <cell r="B75" t="str">
            <v>津金学校</v>
          </cell>
          <cell r="C75" t="str">
            <v>津金学校</v>
          </cell>
          <cell r="D75" t="str">
            <v>須玉町下津金2963-1</v>
          </cell>
          <cell r="E75" t="str">
            <v>学術課</v>
          </cell>
          <cell r="F75">
            <v>34</v>
          </cell>
          <cell r="G75" t="str">
            <v>特定非営利活動法人文化資源活用協会</v>
          </cell>
          <cell r="H75" t="str">
            <v>理事長　高橋　正明</v>
          </cell>
          <cell r="I75" t="str">
            <v>北杜市須玉町下津金2963</v>
          </cell>
          <cell r="J75">
            <v>42461</v>
          </cell>
          <cell r="K75">
            <v>44286</v>
          </cell>
          <cell r="L75">
            <v>5</v>
          </cell>
          <cell r="M75">
            <v>42461</v>
          </cell>
          <cell r="N75">
            <v>0</v>
          </cell>
          <cell r="O75">
            <v>5</v>
          </cell>
          <cell r="P75" t="str">
            <v>北杜市郷土資料館条例</v>
          </cell>
          <cell r="Q75" t="str">
            <v>あり</v>
          </cell>
          <cell r="R75">
            <v>0</v>
          </cell>
          <cell r="S75">
            <v>6208000</v>
          </cell>
          <cell r="T75">
            <v>0</v>
          </cell>
          <cell r="U75">
            <v>6208000</v>
          </cell>
          <cell r="V75">
            <v>0</v>
          </cell>
          <cell r="W75">
            <v>0</v>
          </cell>
          <cell r="X75">
            <v>0</v>
          </cell>
          <cell r="Y75">
            <v>0</v>
          </cell>
          <cell r="Z75">
            <v>0</v>
          </cell>
          <cell r="AA75">
            <v>0</v>
          </cell>
          <cell r="AB75">
            <v>0</v>
          </cell>
          <cell r="AC75">
            <v>0</v>
          </cell>
        </row>
        <row r="76">
          <cell r="A76">
            <v>0</v>
          </cell>
          <cell r="B76">
            <v>0</v>
          </cell>
          <cell r="C76">
            <v>0</v>
          </cell>
          <cell r="D76">
            <v>0</v>
          </cell>
          <cell r="E76">
            <v>0</v>
          </cell>
          <cell r="F76">
            <v>0</v>
          </cell>
          <cell r="G76">
            <v>0</v>
          </cell>
          <cell r="H76">
            <v>0</v>
          </cell>
          <cell r="I76">
            <v>0</v>
          </cell>
          <cell r="J76">
            <v>0</v>
          </cell>
          <cell r="K76">
            <v>0</v>
          </cell>
          <cell r="L76">
            <v>0</v>
          </cell>
          <cell r="R76">
            <v>85258925</v>
          </cell>
          <cell r="S76">
            <v>253578001</v>
          </cell>
          <cell r="T76">
            <v>85075925</v>
          </cell>
          <cell r="U76">
            <v>263980831</v>
          </cell>
          <cell r="V76">
            <v>66992925</v>
          </cell>
          <cell r="W76">
            <v>199469831</v>
          </cell>
          <cell r="X76">
            <v>40261925</v>
          </cell>
          <cell r="Y76">
            <v>166740830</v>
          </cell>
          <cell r="Z76">
            <v>21935000</v>
          </cell>
          <cell r="AA76">
            <v>145019830</v>
          </cell>
          <cell r="AB76">
            <v>900000</v>
          </cell>
          <cell r="AC76">
            <v>145036830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47"/>
  <sheetViews>
    <sheetView tabSelected="1" view="pageBreakPreview" topLeftCell="A2" zoomScaleNormal="100" zoomScaleSheetLayoutView="100" workbookViewId="0">
      <selection activeCell="B13" sqref="B13:D13"/>
    </sheetView>
  </sheetViews>
  <sheetFormatPr defaultColWidth="12.6640625" defaultRowHeight="19.5" customHeight="1" x14ac:dyDescent="0.2"/>
  <cols>
    <col min="1" max="1" width="8.33203125" customWidth="1"/>
    <col min="2" max="3" width="4.77734375" customWidth="1"/>
    <col min="4" max="4" width="42.5546875" customWidth="1"/>
    <col min="5" max="6" width="9" customWidth="1"/>
    <col min="7" max="7" width="9.5546875" customWidth="1"/>
    <col min="8" max="11" width="1.33203125" customWidth="1"/>
  </cols>
  <sheetData>
    <row r="1" spans="1:12" ht="13.2" x14ac:dyDescent="0.2">
      <c r="A1" s="22"/>
      <c r="G1" s="34" t="s">
        <v>235</v>
      </c>
    </row>
    <row r="2" spans="1:12" ht="13.2" x14ac:dyDescent="0.2">
      <c r="A2" s="22"/>
    </row>
    <row r="3" spans="1:12" ht="13.2" x14ac:dyDescent="0.2">
      <c r="A3" s="22"/>
    </row>
    <row r="4" spans="1:12" ht="13.8" customHeight="1" x14ac:dyDescent="0.2">
      <c r="A4" s="22"/>
    </row>
    <row r="5" spans="1:12" ht="26.4" customHeight="1" x14ac:dyDescent="0.2">
      <c r="A5" s="212" t="s">
        <v>234</v>
      </c>
      <c r="B5" s="212"/>
      <c r="C5" s="212"/>
      <c r="D5" s="212"/>
      <c r="E5" s="212"/>
      <c r="F5" s="212"/>
      <c r="G5" s="212"/>
    </row>
    <row r="6" spans="1:12" ht="6" customHeight="1" x14ac:dyDescent="0.2">
      <c r="A6" s="1"/>
      <c r="B6" s="1"/>
    </row>
    <row r="7" spans="1:12" ht="6" customHeight="1" x14ac:dyDescent="0.2">
      <c r="A7" s="13"/>
      <c r="B7" s="1"/>
    </row>
    <row r="8" spans="1:12" s="4" customFormat="1" ht="30" customHeight="1" x14ac:dyDescent="0.2">
      <c r="A8" s="220" t="s">
        <v>55</v>
      </c>
      <c r="B8" s="220"/>
      <c r="C8" s="220"/>
      <c r="D8" s="221"/>
      <c r="E8" s="221"/>
      <c r="F8" s="221"/>
      <c r="G8" s="221"/>
      <c r="L8" s="142" t="s">
        <v>230</v>
      </c>
    </row>
    <row r="9" spans="1:12" s="4" customFormat="1" ht="30" customHeight="1" x14ac:dyDescent="0.2">
      <c r="A9" s="220" t="s">
        <v>54</v>
      </c>
      <c r="B9" s="220"/>
      <c r="C9" s="220"/>
      <c r="D9" s="221"/>
      <c r="E9" s="221"/>
      <c r="F9" s="221"/>
      <c r="G9" s="221"/>
      <c r="L9" s="142" t="s">
        <v>231</v>
      </c>
    </row>
    <row r="10" spans="1:12" ht="9.6" customHeight="1" x14ac:dyDescent="0.2"/>
    <row r="11" spans="1:12" ht="21.6" thickBot="1" x14ac:dyDescent="0.25">
      <c r="A11" s="131" t="s">
        <v>159</v>
      </c>
    </row>
    <row r="12" spans="1:12" ht="30.6" customHeight="1" x14ac:dyDescent="0.2">
      <c r="A12" s="134" t="s">
        <v>6</v>
      </c>
      <c r="B12" s="214" t="s">
        <v>11</v>
      </c>
      <c r="C12" s="214"/>
      <c r="D12" s="214"/>
      <c r="E12" s="135" t="s">
        <v>169</v>
      </c>
      <c r="F12" s="135" t="s">
        <v>188</v>
      </c>
      <c r="G12" s="136" t="s">
        <v>10</v>
      </c>
    </row>
    <row r="13" spans="1:12" ht="24" customHeight="1" x14ac:dyDescent="0.2">
      <c r="A13" s="137">
        <v>1</v>
      </c>
      <c r="B13" s="215" t="s">
        <v>189</v>
      </c>
      <c r="C13" s="216"/>
      <c r="D13" s="216"/>
      <c r="E13" s="38" t="s">
        <v>218</v>
      </c>
      <c r="F13" s="38" t="s">
        <v>218</v>
      </c>
      <c r="G13" s="138"/>
    </row>
    <row r="14" spans="1:12" ht="24" customHeight="1" x14ac:dyDescent="0.2">
      <c r="A14" s="137">
        <v>2</v>
      </c>
      <c r="B14" s="217" t="s">
        <v>190</v>
      </c>
      <c r="C14" s="217"/>
      <c r="D14" s="217"/>
      <c r="E14" s="38" t="s">
        <v>218</v>
      </c>
      <c r="F14" s="38" t="s">
        <v>218</v>
      </c>
      <c r="G14" s="138"/>
    </row>
    <row r="15" spans="1:12" ht="24" customHeight="1" x14ac:dyDescent="0.2">
      <c r="A15" s="137">
        <v>3</v>
      </c>
      <c r="B15" s="216" t="s">
        <v>191</v>
      </c>
      <c r="C15" s="216"/>
      <c r="D15" s="216"/>
      <c r="E15" s="38" t="s">
        <v>218</v>
      </c>
      <c r="F15" s="38" t="s">
        <v>218</v>
      </c>
      <c r="G15" s="138"/>
    </row>
    <row r="16" spans="1:12" ht="24" customHeight="1" x14ac:dyDescent="0.2">
      <c r="A16" s="137">
        <v>4</v>
      </c>
      <c r="B16" s="216" t="s">
        <v>192</v>
      </c>
      <c r="C16" s="216"/>
      <c r="D16" s="216"/>
      <c r="E16" s="38" t="s">
        <v>218</v>
      </c>
      <c r="F16" s="38" t="s">
        <v>218</v>
      </c>
      <c r="G16" s="138"/>
    </row>
    <row r="17" spans="1:7" ht="24" customHeight="1" x14ac:dyDescent="0.2">
      <c r="A17" s="137">
        <v>5</v>
      </c>
      <c r="B17" s="218" t="s">
        <v>193</v>
      </c>
      <c r="C17" s="218"/>
      <c r="D17" s="218"/>
      <c r="E17" s="38" t="s">
        <v>218</v>
      </c>
      <c r="F17" s="38" t="s">
        <v>218</v>
      </c>
      <c r="G17" s="138"/>
    </row>
    <row r="18" spans="1:7" ht="24" customHeight="1" x14ac:dyDescent="0.2">
      <c r="A18" s="137">
        <v>6</v>
      </c>
      <c r="B18" s="216" t="s">
        <v>194</v>
      </c>
      <c r="C18" s="216"/>
      <c r="D18" s="216"/>
      <c r="E18" s="38" t="s">
        <v>218</v>
      </c>
      <c r="F18" s="38" t="s">
        <v>218</v>
      </c>
      <c r="G18" s="138"/>
    </row>
    <row r="19" spans="1:7" ht="24" customHeight="1" x14ac:dyDescent="0.2">
      <c r="A19" s="137">
        <v>7</v>
      </c>
      <c r="B19" s="218" t="s">
        <v>195</v>
      </c>
      <c r="C19" s="218"/>
      <c r="D19" s="218"/>
      <c r="E19" s="38" t="s">
        <v>218</v>
      </c>
      <c r="F19" s="38" t="s">
        <v>218</v>
      </c>
      <c r="G19" s="138"/>
    </row>
    <row r="20" spans="1:7" ht="24" customHeight="1" x14ac:dyDescent="0.2">
      <c r="A20" s="137">
        <v>8</v>
      </c>
      <c r="B20" s="218" t="s">
        <v>196</v>
      </c>
      <c r="C20" s="218"/>
      <c r="D20" s="218"/>
      <c r="E20" s="38" t="s">
        <v>218</v>
      </c>
      <c r="F20" s="38" t="s">
        <v>218</v>
      </c>
      <c r="G20" s="138"/>
    </row>
    <row r="21" spans="1:7" ht="24" customHeight="1" x14ac:dyDescent="0.2">
      <c r="A21" s="137">
        <v>9</v>
      </c>
      <c r="B21" s="218" t="s">
        <v>197</v>
      </c>
      <c r="C21" s="218"/>
      <c r="D21" s="218"/>
      <c r="E21" s="38" t="s">
        <v>218</v>
      </c>
      <c r="F21" s="38" t="s">
        <v>218</v>
      </c>
      <c r="G21" s="138"/>
    </row>
    <row r="22" spans="1:7" ht="24" customHeight="1" x14ac:dyDescent="0.2">
      <c r="A22" s="137">
        <v>10</v>
      </c>
      <c r="B22" s="218" t="s">
        <v>198</v>
      </c>
      <c r="C22" s="218"/>
      <c r="D22" s="218"/>
      <c r="E22" s="38" t="s">
        <v>218</v>
      </c>
      <c r="F22" s="38" t="s">
        <v>218</v>
      </c>
      <c r="G22" s="138"/>
    </row>
    <row r="23" spans="1:7" ht="24" customHeight="1" thickBot="1" x14ac:dyDescent="0.25">
      <c r="A23" s="162">
        <v>11</v>
      </c>
      <c r="B23" s="219" t="s">
        <v>199</v>
      </c>
      <c r="C23" s="219"/>
      <c r="D23" s="219"/>
      <c r="E23" s="139" t="s">
        <v>218</v>
      </c>
      <c r="F23" s="139" t="s">
        <v>218</v>
      </c>
      <c r="G23" s="140"/>
    </row>
    <row r="24" spans="1:7" ht="13.2" x14ac:dyDescent="0.2">
      <c r="A24" t="s">
        <v>166</v>
      </c>
    </row>
    <row r="25" spans="1:7" ht="13.2" x14ac:dyDescent="0.2"/>
    <row r="26" spans="1:7" ht="19.2" x14ac:dyDescent="0.2">
      <c r="A26" s="133" t="s">
        <v>168</v>
      </c>
    </row>
    <row r="27" spans="1:7" ht="16.8" customHeight="1" x14ac:dyDescent="0.2">
      <c r="A27" s="210" t="s">
        <v>229</v>
      </c>
      <c r="B27" s="210"/>
      <c r="C27" s="210"/>
      <c r="D27" s="210"/>
      <c r="E27" s="210"/>
      <c r="F27" s="210"/>
      <c r="G27" s="210"/>
    </row>
    <row r="28" spans="1:7" ht="15.6" customHeight="1" x14ac:dyDescent="0.2">
      <c r="A28" s="210" t="s">
        <v>204</v>
      </c>
      <c r="B28" s="210"/>
      <c r="C28" s="210"/>
      <c r="D28" s="210"/>
      <c r="E28" s="210"/>
      <c r="F28" s="210"/>
      <c r="G28" s="210"/>
    </row>
    <row r="29" spans="1:7" ht="15.6" customHeight="1" thickBot="1" x14ac:dyDescent="0.25">
      <c r="A29" s="210" t="s">
        <v>170</v>
      </c>
      <c r="B29" s="210"/>
      <c r="C29" s="210"/>
      <c r="D29" s="210"/>
      <c r="E29" s="210"/>
      <c r="F29" s="210"/>
      <c r="G29" s="210"/>
    </row>
    <row r="30" spans="1:7" ht="25.2" customHeight="1" x14ac:dyDescent="0.2">
      <c r="A30" s="154" t="s">
        <v>6</v>
      </c>
      <c r="B30" s="222" t="s">
        <v>167</v>
      </c>
      <c r="C30" s="222"/>
      <c r="D30" s="222"/>
      <c r="E30" s="135" t="s">
        <v>169</v>
      </c>
      <c r="F30" s="135" t="s">
        <v>188</v>
      </c>
      <c r="G30" s="155" t="s">
        <v>10</v>
      </c>
    </row>
    <row r="31" spans="1:7" ht="21" customHeight="1" x14ac:dyDescent="0.2">
      <c r="A31" s="156">
        <v>1</v>
      </c>
      <c r="B31" s="209" t="s">
        <v>160</v>
      </c>
      <c r="C31" s="209"/>
      <c r="D31" s="209"/>
      <c r="E31" s="141" t="s">
        <v>218</v>
      </c>
      <c r="F31" s="141" t="s">
        <v>218</v>
      </c>
      <c r="G31" s="157"/>
    </row>
    <row r="32" spans="1:7" ht="21" customHeight="1" x14ac:dyDescent="0.2">
      <c r="A32" s="156">
        <v>2</v>
      </c>
      <c r="B32" s="209" t="s">
        <v>161</v>
      </c>
      <c r="C32" s="209"/>
      <c r="D32" s="209"/>
      <c r="E32" s="141" t="s">
        <v>218</v>
      </c>
      <c r="F32" s="141" t="s">
        <v>218</v>
      </c>
      <c r="G32" s="157"/>
    </row>
    <row r="33" spans="1:7" ht="21" customHeight="1" x14ac:dyDescent="0.2">
      <c r="A33" s="156">
        <v>3</v>
      </c>
      <c r="B33" s="211" t="s">
        <v>162</v>
      </c>
      <c r="C33" s="211"/>
      <c r="D33" s="211"/>
      <c r="E33" s="141" t="s">
        <v>218</v>
      </c>
      <c r="F33" s="141" t="s">
        <v>218</v>
      </c>
      <c r="G33" s="157"/>
    </row>
    <row r="34" spans="1:7" ht="21" customHeight="1" x14ac:dyDescent="0.2">
      <c r="A34" s="156">
        <v>4</v>
      </c>
      <c r="B34" s="209" t="s">
        <v>153</v>
      </c>
      <c r="C34" s="209"/>
      <c r="D34" s="209"/>
      <c r="E34" s="141" t="s">
        <v>218</v>
      </c>
      <c r="F34" s="141" t="s">
        <v>218</v>
      </c>
      <c r="G34" s="157"/>
    </row>
    <row r="35" spans="1:7" ht="21" customHeight="1" x14ac:dyDescent="0.2">
      <c r="A35" s="156">
        <v>5</v>
      </c>
      <c r="B35" s="209" t="s">
        <v>154</v>
      </c>
      <c r="C35" s="209"/>
      <c r="D35" s="209"/>
      <c r="E35" s="141" t="s">
        <v>218</v>
      </c>
      <c r="F35" s="141" t="s">
        <v>218</v>
      </c>
      <c r="G35" s="157"/>
    </row>
    <row r="36" spans="1:7" ht="21" customHeight="1" x14ac:dyDescent="0.2">
      <c r="A36" s="156">
        <v>6</v>
      </c>
      <c r="B36" s="209" t="s">
        <v>155</v>
      </c>
      <c r="C36" s="209"/>
      <c r="D36" s="209"/>
      <c r="E36" s="141" t="s">
        <v>218</v>
      </c>
      <c r="F36" s="141" t="s">
        <v>218</v>
      </c>
      <c r="G36" s="157"/>
    </row>
    <row r="37" spans="1:7" ht="21" customHeight="1" x14ac:dyDescent="0.2">
      <c r="A37" s="156">
        <v>7</v>
      </c>
      <c r="B37" s="209" t="s">
        <v>156</v>
      </c>
      <c r="C37" s="209"/>
      <c r="D37" s="209"/>
      <c r="E37" s="141" t="s">
        <v>218</v>
      </c>
      <c r="F37" s="141" t="s">
        <v>218</v>
      </c>
      <c r="G37" s="157"/>
    </row>
    <row r="38" spans="1:7" ht="21" customHeight="1" x14ac:dyDescent="0.2">
      <c r="A38" s="156">
        <v>8</v>
      </c>
      <c r="B38" s="209" t="s">
        <v>157</v>
      </c>
      <c r="C38" s="209"/>
      <c r="D38" s="209"/>
      <c r="E38" s="141" t="s">
        <v>218</v>
      </c>
      <c r="F38" s="141" t="s">
        <v>218</v>
      </c>
      <c r="G38" s="157"/>
    </row>
    <row r="39" spans="1:7" ht="21" customHeight="1" thickBot="1" x14ac:dyDescent="0.25">
      <c r="A39" s="158">
        <v>9</v>
      </c>
      <c r="B39" s="213" t="s">
        <v>158</v>
      </c>
      <c r="C39" s="213"/>
      <c r="D39" s="213"/>
      <c r="E39" s="159" t="s">
        <v>218</v>
      </c>
      <c r="F39" s="159" t="s">
        <v>218</v>
      </c>
      <c r="G39" s="160"/>
    </row>
    <row r="40" spans="1:7" ht="16.8" customHeight="1" x14ac:dyDescent="0.2"/>
    <row r="41" spans="1:7" ht="13.2" x14ac:dyDescent="0.2"/>
    <row r="42" spans="1:7" ht="13.2" x14ac:dyDescent="0.2"/>
    <row r="43" spans="1:7" ht="13.2" x14ac:dyDescent="0.2"/>
    <row r="44" spans="1:7" ht="13.2" x14ac:dyDescent="0.2"/>
    <row r="45" spans="1:7" ht="13.2" x14ac:dyDescent="0.2"/>
    <row r="46" spans="1:7" ht="13.2" x14ac:dyDescent="0.2"/>
    <row r="47" spans="1:7" ht="13.2" x14ac:dyDescent="0.2"/>
  </sheetData>
  <mergeCells count="30">
    <mergeCell ref="D9:G9"/>
    <mergeCell ref="A27:G27"/>
    <mergeCell ref="B30:D30"/>
    <mergeCell ref="A28:G28"/>
    <mergeCell ref="B16:D16"/>
    <mergeCell ref="B17:D17"/>
    <mergeCell ref="B21:D21"/>
    <mergeCell ref="B19:D19"/>
    <mergeCell ref="B20:D20"/>
    <mergeCell ref="A5:G5"/>
    <mergeCell ref="B39:D39"/>
    <mergeCell ref="B38:D38"/>
    <mergeCell ref="B12:D12"/>
    <mergeCell ref="B13:D13"/>
    <mergeCell ref="B18:D18"/>
    <mergeCell ref="B15:D15"/>
    <mergeCell ref="B14:D14"/>
    <mergeCell ref="B34:D34"/>
    <mergeCell ref="B22:D22"/>
    <mergeCell ref="B23:D23"/>
    <mergeCell ref="A8:C8"/>
    <mergeCell ref="A9:C9"/>
    <mergeCell ref="D8:G8"/>
    <mergeCell ref="B35:D35"/>
    <mergeCell ref="B36:D36"/>
    <mergeCell ref="B37:D37"/>
    <mergeCell ref="A29:G29"/>
    <mergeCell ref="B33:D33"/>
    <mergeCell ref="B31:D31"/>
    <mergeCell ref="B32:D32"/>
  </mergeCells>
  <phoneticPr fontId="1"/>
  <printOptions horizontalCentered="1"/>
  <pageMargins left="0.59055118110236227" right="0.39370078740157483" top="0.39370078740157483" bottom="0.39370078740157483" header="0.51181102362204722"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90"/>
  <sheetViews>
    <sheetView view="pageBreakPreview" zoomScaleNormal="100" zoomScaleSheetLayoutView="100" workbookViewId="0">
      <selection activeCell="B23" sqref="B23:D23"/>
    </sheetView>
  </sheetViews>
  <sheetFormatPr defaultColWidth="12.6640625" defaultRowHeight="19.5" customHeight="1" x14ac:dyDescent="0.2"/>
  <cols>
    <col min="1" max="1" width="1.109375" style="2" customWidth="1"/>
    <col min="2" max="3" width="7.33203125" customWidth="1"/>
    <col min="4" max="4" width="55.77734375" customWidth="1"/>
    <col min="5" max="7" width="8.77734375" customWidth="1"/>
    <col min="8" max="9" width="2.44140625" customWidth="1"/>
  </cols>
  <sheetData>
    <row r="1" spans="1:8" ht="13.2" x14ac:dyDescent="0.2">
      <c r="A1" s="22"/>
      <c r="G1" s="34" t="s">
        <v>237</v>
      </c>
    </row>
    <row r="2" spans="1:8" ht="3" customHeight="1" x14ac:dyDescent="0.2">
      <c r="A2" s="22"/>
    </row>
    <row r="3" spans="1:8" ht="13.2" x14ac:dyDescent="0.2">
      <c r="A3" s="22"/>
    </row>
    <row r="4" spans="1:8" ht="13.2" customHeight="1" x14ac:dyDescent="0.2">
      <c r="A4" s="22"/>
    </row>
    <row r="5" spans="1:8" ht="30" customHeight="1" x14ac:dyDescent="0.2">
      <c r="A5" s="229" t="s">
        <v>236</v>
      </c>
      <c r="B5" s="230"/>
      <c r="C5" s="230"/>
      <c r="D5" s="230"/>
      <c r="E5" s="230"/>
      <c r="F5" s="230"/>
      <c r="G5" s="230"/>
    </row>
    <row r="6" spans="1:8" ht="7.5" customHeight="1" x14ac:dyDescent="0.2">
      <c r="A6" s="6"/>
      <c r="B6" s="1"/>
      <c r="C6" s="1"/>
    </row>
    <row r="7" spans="1:8" s="4" customFormat="1" ht="25.05" customHeight="1" x14ac:dyDescent="0.2">
      <c r="A7" s="220" t="s">
        <v>55</v>
      </c>
      <c r="B7" s="220"/>
      <c r="C7" s="220"/>
      <c r="D7" s="235">
        <f>'01チェックリスト①（様式関係）'!D8:G8</f>
        <v>0</v>
      </c>
      <c r="E7" s="235"/>
      <c r="F7" s="235"/>
      <c r="G7" s="235"/>
      <c r="H7"/>
    </row>
    <row r="8" spans="1:8" s="4" customFormat="1" ht="25.05" customHeight="1" x14ac:dyDescent="0.2">
      <c r="A8" s="220" t="s">
        <v>54</v>
      </c>
      <c r="B8" s="220"/>
      <c r="C8" s="220"/>
      <c r="D8" s="235">
        <f>'01チェックリスト①（様式関係）'!D9:G9</f>
        <v>0</v>
      </c>
      <c r="E8" s="235"/>
      <c r="F8" s="235"/>
      <c r="G8" s="235"/>
      <c r="H8"/>
    </row>
    <row r="9" spans="1:8" ht="6.6" customHeight="1" x14ac:dyDescent="0.2">
      <c r="A9" s="21"/>
      <c r="B9" s="10"/>
      <c r="C9" s="10"/>
      <c r="D9" s="10"/>
      <c r="E9" s="10"/>
      <c r="F9" s="10"/>
      <c r="G9" s="10"/>
    </row>
    <row r="10" spans="1:8" ht="14.4" customHeight="1" x14ac:dyDescent="0.2">
      <c r="A10" s="21" t="s">
        <v>3</v>
      </c>
      <c r="B10" s="12"/>
      <c r="C10" s="12"/>
      <c r="D10" s="12"/>
      <c r="E10" s="12"/>
      <c r="F10" s="12"/>
      <c r="G10" s="12"/>
    </row>
    <row r="11" spans="1:8" ht="15" customHeight="1" x14ac:dyDescent="0.2">
      <c r="A11" s="7"/>
      <c r="B11" s="39" t="s">
        <v>6</v>
      </c>
      <c r="C11" s="225"/>
      <c r="D11" s="226"/>
      <c r="E11" s="150" t="s">
        <v>201</v>
      </c>
      <c r="F11" s="150" t="s">
        <v>0</v>
      </c>
      <c r="G11" s="163" t="s">
        <v>2</v>
      </c>
    </row>
    <row r="12" spans="1:8" ht="24" customHeight="1" x14ac:dyDescent="0.2">
      <c r="A12" s="8"/>
      <c r="B12" s="42">
        <v>1</v>
      </c>
      <c r="C12" s="223" t="s">
        <v>202</v>
      </c>
      <c r="D12" s="224"/>
      <c r="E12" s="3" t="s">
        <v>218</v>
      </c>
      <c r="F12" s="3" t="s">
        <v>218</v>
      </c>
      <c r="G12" s="164" t="s">
        <v>218</v>
      </c>
    </row>
    <row r="13" spans="1:8" ht="24" customHeight="1" x14ac:dyDescent="0.2">
      <c r="A13" s="8"/>
      <c r="B13" s="42">
        <v>2</v>
      </c>
      <c r="C13" s="223" t="s">
        <v>238</v>
      </c>
      <c r="D13" s="224"/>
      <c r="E13" s="3" t="s">
        <v>218</v>
      </c>
      <c r="F13" s="3" t="s">
        <v>218</v>
      </c>
      <c r="G13" s="164" t="s">
        <v>218</v>
      </c>
    </row>
    <row r="14" spans="1:8" ht="25.2" customHeight="1" x14ac:dyDescent="0.2">
      <c r="A14" s="8"/>
      <c r="B14" s="42">
        <v>3</v>
      </c>
      <c r="C14" s="227" t="s">
        <v>200</v>
      </c>
      <c r="D14" s="228"/>
      <c r="E14" s="3" t="s">
        <v>218</v>
      </c>
      <c r="F14" s="3" t="s">
        <v>218</v>
      </c>
      <c r="G14" s="164" t="s">
        <v>218</v>
      </c>
    </row>
    <row r="15" spans="1:8" ht="36.6" customHeight="1" x14ac:dyDescent="0.2">
      <c r="A15" s="8"/>
      <c r="B15" s="42">
        <v>4</v>
      </c>
      <c r="C15" s="227" t="s">
        <v>220</v>
      </c>
      <c r="D15" s="228"/>
      <c r="E15" s="3" t="s">
        <v>218</v>
      </c>
      <c r="F15" s="3" t="s">
        <v>218</v>
      </c>
      <c r="G15" s="164" t="s">
        <v>218</v>
      </c>
    </row>
    <row r="16" spans="1:8" ht="55.8" customHeight="1" x14ac:dyDescent="0.2">
      <c r="A16" s="8"/>
      <c r="B16" s="42">
        <v>5</v>
      </c>
      <c r="C16" s="227" t="s">
        <v>29</v>
      </c>
      <c r="D16" s="228"/>
      <c r="E16" s="3" t="s">
        <v>218</v>
      </c>
      <c r="F16" s="3" t="s">
        <v>218</v>
      </c>
      <c r="G16" s="164" t="s">
        <v>218</v>
      </c>
    </row>
    <row r="17" spans="1:7" ht="27" customHeight="1" x14ac:dyDescent="0.2">
      <c r="A17" s="8"/>
      <c r="B17" s="42">
        <v>6</v>
      </c>
      <c r="C17" s="227" t="s">
        <v>23</v>
      </c>
      <c r="D17" s="228"/>
      <c r="E17" s="3" t="s">
        <v>218</v>
      </c>
      <c r="F17" s="3" t="s">
        <v>218</v>
      </c>
      <c r="G17" s="164" t="s">
        <v>218</v>
      </c>
    </row>
    <row r="18" spans="1:7" ht="21.6" customHeight="1" x14ac:dyDescent="0.2">
      <c r="A18" s="21" t="s">
        <v>30</v>
      </c>
      <c r="B18" s="5"/>
      <c r="C18" s="5"/>
      <c r="D18" s="5"/>
      <c r="E18" s="5"/>
      <c r="F18" s="5"/>
      <c r="G18" s="5"/>
    </row>
    <row r="19" spans="1:7" ht="15" customHeight="1" x14ac:dyDescent="0.2">
      <c r="A19" s="7"/>
      <c r="B19" s="39" t="s">
        <v>6</v>
      </c>
      <c r="C19" s="225" t="s">
        <v>1</v>
      </c>
      <c r="D19" s="226"/>
      <c r="E19" s="150" t="s">
        <v>201</v>
      </c>
      <c r="F19" s="150" t="s">
        <v>0</v>
      </c>
      <c r="G19" s="163" t="s">
        <v>2</v>
      </c>
    </row>
    <row r="20" spans="1:7" ht="27" customHeight="1" x14ac:dyDescent="0.2">
      <c r="A20" s="8"/>
      <c r="B20" s="42">
        <v>7</v>
      </c>
      <c r="C20" s="227" t="s">
        <v>15</v>
      </c>
      <c r="D20" s="228"/>
      <c r="E20" s="3" t="s">
        <v>218</v>
      </c>
      <c r="F20" s="3" t="s">
        <v>218</v>
      </c>
      <c r="G20" s="164" t="s">
        <v>218</v>
      </c>
    </row>
    <row r="21" spans="1:7" ht="33.6" customHeight="1" x14ac:dyDescent="0.2">
      <c r="A21" s="8"/>
      <c r="B21" s="42">
        <v>8</v>
      </c>
      <c r="C21" s="227" t="s">
        <v>226</v>
      </c>
      <c r="D21" s="228"/>
      <c r="E21" s="3" t="s">
        <v>218</v>
      </c>
      <c r="F21" s="3" t="s">
        <v>218</v>
      </c>
      <c r="G21" s="164" t="s">
        <v>218</v>
      </c>
    </row>
    <row r="22" spans="1:7" ht="34.799999999999997" customHeight="1" x14ac:dyDescent="0.2">
      <c r="A22" s="8"/>
      <c r="B22" s="42">
        <v>9</v>
      </c>
      <c r="C22" s="227" t="s">
        <v>225</v>
      </c>
      <c r="D22" s="228"/>
      <c r="E22" s="3" t="s">
        <v>218</v>
      </c>
      <c r="F22" s="3" t="s">
        <v>218</v>
      </c>
      <c r="G22" s="164" t="s">
        <v>218</v>
      </c>
    </row>
    <row r="23" spans="1:7" ht="40.799999999999997" customHeight="1" x14ac:dyDescent="0.2">
      <c r="A23" s="8"/>
      <c r="B23" s="42">
        <v>10</v>
      </c>
      <c r="C23" s="227" t="s">
        <v>205</v>
      </c>
      <c r="D23" s="228"/>
      <c r="E23" s="3" t="s">
        <v>218</v>
      </c>
      <c r="F23" s="3" t="s">
        <v>218</v>
      </c>
      <c r="G23" s="164" t="s">
        <v>218</v>
      </c>
    </row>
    <row r="24" spans="1:7" ht="19.2" customHeight="1" x14ac:dyDescent="0.2">
      <c r="A24" s="21" t="s">
        <v>171</v>
      </c>
      <c r="B24" s="5"/>
      <c r="C24" s="5"/>
      <c r="D24" s="5"/>
      <c r="E24" s="5"/>
      <c r="F24" s="5"/>
      <c r="G24" s="5"/>
    </row>
    <row r="25" spans="1:7" ht="15" customHeight="1" x14ac:dyDescent="0.2">
      <c r="A25" s="7"/>
      <c r="B25" s="39" t="s">
        <v>6</v>
      </c>
      <c r="C25" s="225" t="s">
        <v>1</v>
      </c>
      <c r="D25" s="226"/>
      <c r="E25" s="150" t="s">
        <v>201</v>
      </c>
      <c r="F25" s="150" t="s">
        <v>0</v>
      </c>
      <c r="G25" s="163" t="s">
        <v>2</v>
      </c>
    </row>
    <row r="26" spans="1:7" ht="29.4" customHeight="1" x14ac:dyDescent="0.2">
      <c r="A26" s="8"/>
      <c r="B26" s="42">
        <v>11</v>
      </c>
      <c r="C26" s="227" t="s">
        <v>239</v>
      </c>
      <c r="D26" s="228"/>
      <c r="E26" s="3" t="s">
        <v>218</v>
      </c>
      <c r="F26" s="3" t="s">
        <v>218</v>
      </c>
      <c r="G26" s="164" t="s">
        <v>218</v>
      </c>
    </row>
    <row r="27" spans="1:7" ht="24" customHeight="1" x14ac:dyDescent="0.2">
      <c r="A27" s="8"/>
      <c r="B27" s="42">
        <v>12</v>
      </c>
      <c r="C27" s="223" t="s">
        <v>172</v>
      </c>
      <c r="D27" s="224"/>
      <c r="E27" s="3" t="s">
        <v>218</v>
      </c>
      <c r="F27" s="3" t="s">
        <v>218</v>
      </c>
      <c r="G27" s="164" t="s">
        <v>218</v>
      </c>
    </row>
    <row r="28" spans="1:7" ht="21" customHeight="1" x14ac:dyDescent="0.2">
      <c r="A28" s="21" t="s">
        <v>4</v>
      </c>
      <c r="B28" s="5"/>
      <c r="C28" s="5"/>
      <c r="D28" s="5"/>
      <c r="E28" s="5"/>
      <c r="F28" s="5"/>
      <c r="G28" s="5"/>
    </row>
    <row r="29" spans="1:7" ht="15" customHeight="1" x14ac:dyDescent="0.2">
      <c r="A29" s="7"/>
      <c r="B29" s="39" t="s">
        <v>6</v>
      </c>
      <c r="C29" s="225" t="s">
        <v>1</v>
      </c>
      <c r="D29" s="226"/>
      <c r="E29" s="150" t="s">
        <v>201</v>
      </c>
      <c r="F29" s="150" t="s">
        <v>0</v>
      </c>
      <c r="G29" s="163" t="s">
        <v>2</v>
      </c>
    </row>
    <row r="30" spans="1:7" ht="24" customHeight="1" x14ac:dyDescent="0.2">
      <c r="A30" s="8"/>
      <c r="B30" s="42">
        <v>13</v>
      </c>
      <c r="C30" s="227" t="s">
        <v>14</v>
      </c>
      <c r="D30" s="228"/>
      <c r="E30" s="3" t="s">
        <v>218</v>
      </c>
      <c r="F30" s="3" t="s">
        <v>218</v>
      </c>
      <c r="G30" s="164" t="s">
        <v>218</v>
      </c>
    </row>
    <row r="31" spans="1:7" ht="24" customHeight="1" x14ac:dyDescent="0.2">
      <c r="A31" s="8"/>
      <c r="B31" s="43">
        <v>14</v>
      </c>
      <c r="C31" s="227" t="s">
        <v>203</v>
      </c>
      <c r="D31" s="228"/>
      <c r="E31" s="3" t="s">
        <v>218</v>
      </c>
      <c r="F31" s="3" t="s">
        <v>218</v>
      </c>
      <c r="G31" s="164" t="s">
        <v>218</v>
      </c>
    </row>
    <row r="32" spans="1:7" ht="19.2" customHeight="1" x14ac:dyDescent="0.2">
      <c r="A32" s="21" t="s">
        <v>173</v>
      </c>
      <c r="B32" s="5"/>
      <c r="C32" s="5"/>
      <c r="D32" s="5"/>
      <c r="E32" s="5"/>
      <c r="F32" s="5"/>
      <c r="G32" s="5"/>
    </row>
    <row r="33" spans="1:7" ht="15" customHeight="1" x14ac:dyDescent="0.2">
      <c r="A33" s="7"/>
      <c r="B33" s="39" t="s">
        <v>6</v>
      </c>
      <c r="C33" s="237" t="s">
        <v>1</v>
      </c>
      <c r="D33" s="237"/>
      <c r="E33" s="150" t="s">
        <v>201</v>
      </c>
      <c r="F33" s="150" t="s">
        <v>0</v>
      </c>
      <c r="G33" s="163" t="s">
        <v>2</v>
      </c>
    </row>
    <row r="34" spans="1:7" ht="29.4" customHeight="1" x14ac:dyDescent="0.2">
      <c r="A34" s="8"/>
      <c r="B34" s="43">
        <v>15</v>
      </c>
      <c r="C34" s="238" t="s">
        <v>232</v>
      </c>
      <c r="D34" s="238"/>
      <c r="E34" s="3" t="s">
        <v>218</v>
      </c>
      <c r="F34" s="3" t="s">
        <v>218</v>
      </c>
      <c r="G34" s="164" t="s">
        <v>218</v>
      </c>
    </row>
    <row r="35" spans="1:7" ht="24" customHeight="1" x14ac:dyDescent="0.2">
      <c r="A35" s="8"/>
      <c r="B35" s="43">
        <v>16</v>
      </c>
      <c r="C35" s="236" t="s">
        <v>13</v>
      </c>
      <c r="D35" s="236"/>
      <c r="E35" s="3" t="s">
        <v>218</v>
      </c>
      <c r="F35" s="3" t="s">
        <v>218</v>
      </c>
      <c r="G35" s="164" t="s">
        <v>218</v>
      </c>
    </row>
    <row r="36" spans="1:7" ht="24" customHeight="1" x14ac:dyDescent="0.2">
      <c r="A36" s="8"/>
      <c r="B36" s="43">
        <v>17</v>
      </c>
      <c r="C36" s="236" t="s">
        <v>12</v>
      </c>
      <c r="D36" s="236"/>
      <c r="E36" s="3" t="s">
        <v>218</v>
      </c>
      <c r="F36" s="3" t="s">
        <v>218</v>
      </c>
      <c r="G36" s="164" t="s">
        <v>218</v>
      </c>
    </row>
    <row r="37" spans="1:7" ht="30.6" customHeight="1" x14ac:dyDescent="0.2">
      <c r="A37" s="8"/>
      <c r="B37" s="165">
        <v>18</v>
      </c>
      <c r="C37" s="236" t="s">
        <v>20</v>
      </c>
      <c r="D37" s="236"/>
      <c r="E37" s="3" t="s">
        <v>218</v>
      </c>
      <c r="F37" s="3" t="s">
        <v>218</v>
      </c>
      <c r="G37" s="164" t="s">
        <v>218</v>
      </c>
    </row>
    <row r="38" spans="1:7" ht="21" customHeight="1" x14ac:dyDescent="0.2">
      <c r="A38" s="21" t="s">
        <v>217</v>
      </c>
      <c r="B38" s="10"/>
      <c r="C38" s="10"/>
      <c r="D38" s="10"/>
      <c r="E38" s="10"/>
      <c r="F38" s="10"/>
      <c r="G38" s="10"/>
    </row>
    <row r="39" spans="1:7" ht="15" customHeight="1" x14ac:dyDescent="0.2">
      <c r="A39" s="7"/>
      <c r="B39" s="39" t="s">
        <v>6</v>
      </c>
      <c r="C39" s="225" t="s">
        <v>1</v>
      </c>
      <c r="D39" s="226"/>
      <c r="E39" s="150" t="s">
        <v>201</v>
      </c>
      <c r="F39" s="150" t="s">
        <v>0</v>
      </c>
      <c r="G39" s="163" t="s">
        <v>2</v>
      </c>
    </row>
    <row r="40" spans="1:7" ht="24" customHeight="1" x14ac:dyDescent="0.2">
      <c r="A40" s="8"/>
      <c r="B40" s="44">
        <v>19</v>
      </c>
      <c r="C40" s="223" t="s">
        <v>27</v>
      </c>
      <c r="D40" s="224"/>
      <c r="E40" s="3" t="s">
        <v>218</v>
      </c>
      <c r="F40" s="3" t="s">
        <v>218</v>
      </c>
      <c r="G40" s="164" t="s">
        <v>218</v>
      </c>
    </row>
    <row r="41" spans="1:7" ht="34.200000000000003" hidden="1" customHeight="1" x14ac:dyDescent="0.2">
      <c r="A41" s="21" t="s">
        <v>31</v>
      </c>
      <c r="B41" s="12"/>
      <c r="C41" s="12"/>
      <c r="D41" s="12"/>
      <c r="E41" s="12"/>
      <c r="F41" s="12"/>
      <c r="G41" s="12"/>
    </row>
    <row r="42" spans="1:7" ht="13.2" hidden="1" x14ac:dyDescent="0.2">
      <c r="A42" s="7"/>
      <c r="B42" s="39" t="s">
        <v>6</v>
      </c>
      <c r="C42" s="225" t="s">
        <v>1</v>
      </c>
      <c r="D42" s="226"/>
      <c r="E42" s="40" t="s">
        <v>56</v>
      </c>
      <c r="F42" s="40" t="s">
        <v>56</v>
      </c>
      <c r="G42" s="41" t="s">
        <v>10</v>
      </c>
    </row>
    <row r="43" spans="1:7" ht="27" hidden="1" customHeight="1" x14ac:dyDescent="0.2">
      <c r="A43" s="8"/>
      <c r="B43" s="42">
        <v>19</v>
      </c>
      <c r="C43" s="227" t="s">
        <v>18</v>
      </c>
      <c r="D43" s="228"/>
      <c r="E43" s="3" t="s">
        <v>8</v>
      </c>
      <c r="F43" s="3" t="s">
        <v>8</v>
      </c>
      <c r="G43" s="14"/>
    </row>
    <row r="44" spans="1:7" ht="27" hidden="1" customHeight="1" x14ac:dyDescent="0.2">
      <c r="A44" s="8"/>
      <c r="B44" s="43">
        <v>20</v>
      </c>
      <c r="C44" s="227" t="s">
        <v>19</v>
      </c>
      <c r="D44" s="228"/>
      <c r="E44" s="3" t="s">
        <v>8</v>
      </c>
      <c r="F44" s="3" t="s">
        <v>8</v>
      </c>
      <c r="G44" s="14"/>
    </row>
    <row r="45" spans="1:7" ht="21" hidden="1" customHeight="1" x14ac:dyDescent="0.2">
      <c r="A45" s="21" t="s">
        <v>32</v>
      </c>
      <c r="B45" s="5"/>
      <c r="C45" s="5"/>
      <c r="D45" s="5"/>
      <c r="E45" s="5"/>
      <c r="F45" s="5"/>
      <c r="G45" s="5"/>
    </row>
    <row r="46" spans="1:7" ht="13.2" hidden="1" x14ac:dyDescent="0.2">
      <c r="A46" s="7"/>
      <c r="B46" s="39" t="s">
        <v>6</v>
      </c>
      <c r="C46" s="225" t="s">
        <v>1</v>
      </c>
      <c r="D46" s="226"/>
      <c r="E46" s="40" t="s">
        <v>56</v>
      </c>
      <c r="F46" s="40" t="s">
        <v>56</v>
      </c>
      <c r="G46" s="41" t="s">
        <v>10</v>
      </c>
    </row>
    <row r="47" spans="1:7" ht="27" hidden="1" customHeight="1" x14ac:dyDescent="0.2">
      <c r="A47" s="8"/>
      <c r="B47" s="42">
        <v>21</v>
      </c>
      <c r="C47" s="227" t="s">
        <v>21</v>
      </c>
      <c r="D47" s="228"/>
      <c r="E47" s="3" t="s">
        <v>8</v>
      </c>
      <c r="F47" s="3" t="s">
        <v>8</v>
      </c>
      <c r="G47" s="20"/>
    </row>
    <row r="48" spans="1:7" ht="27" hidden="1" customHeight="1" x14ac:dyDescent="0.2">
      <c r="A48" s="8"/>
      <c r="B48" s="43">
        <v>22</v>
      </c>
      <c r="C48" s="227" t="s">
        <v>26</v>
      </c>
      <c r="D48" s="228"/>
      <c r="E48" s="3" t="s">
        <v>8</v>
      </c>
      <c r="F48" s="3" t="s">
        <v>8</v>
      </c>
      <c r="G48" s="20"/>
    </row>
    <row r="49" spans="1:7" ht="27" hidden="1" customHeight="1" x14ac:dyDescent="0.2">
      <c r="A49" s="8"/>
      <c r="B49" s="43">
        <v>23</v>
      </c>
      <c r="C49" s="227" t="s">
        <v>24</v>
      </c>
      <c r="D49" s="228"/>
      <c r="E49" s="3" t="s">
        <v>8</v>
      </c>
      <c r="F49" s="3" t="s">
        <v>8</v>
      </c>
      <c r="G49" s="20"/>
    </row>
    <row r="50" spans="1:7" ht="42" hidden="1" customHeight="1" x14ac:dyDescent="0.2">
      <c r="A50" s="8"/>
      <c r="B50" s="43">
        <v>24</v>
      </c>
      <c r="C50" s="227" t="s">
        <v>25</v>
      </c>
      <c r="D50" s="228"/>
      <c r="E50" s="3" t="s">
        <v>8</v>
      </c>
      <c r="F50" s="3" t="s">
        <v>8</v>
      </c>
      <c r="G50" s="20"/>
    </row>
    <row r="51" spans="1:7" ht="21" hidden="1" customHeight="1" x14ac:dyDescent="0.2">
      <c r="A51" s="21" t="s">
        <v>33</v>
      </c>
      <c r="B51" s="5"/>
      <c r="C51" s="5"/>
      <c r="D51" s="5"/>
      <c r="E51" s="5"/>
      <c r="F51" s="5"/>
      <c r="G51" s="5"/>
    </row>
    <row r="52" spans="1:7" ht="13.2" hidden="1" x14ac:dyDescent="0.2">
      <c r="A52" s="7"/>
      <c r="B52" s="39" t="s">
        <v>6</v>
      </c>
      <c r="C52" s="225" t="s">
        <v>1</v>
      </c>
      <c r="D52" s="226"/>
      <c r="E52" s="40" t="s">
        <v>56</v>
      </c>
      <c r="F52" s="40" t="s">
        <v>56</v>
      </c>
      <c r="G52" s="41" t="s">
        <v>10</v>
      </c>
    </row>
    <row r="53" spans="1:7" ht="27" hidden="1" customHeight="1" x14ac:dyDescent="0.2">
      <c r="A53" s="8"/>
      <c r="B53" s="42">
        <v>25</v>
      </c>
      <c r="C53" s="227" t="s">
        <v>16</v>
      </c>
      <c r="D53" s="228"/>
      <c r="E53" s="3" t="s">
        <v>8</v>
      </c>
      <c r="F53" s="3" t="s">
        <v>8</v>
      </c>
      <c r="G53" s="20"/>
    </row>
    <row r="54" spans="1:7" ht="21" hidden="1" customHeight="1" x14ac:dyDescent="0.2">
      <c r="A54" s="21" t="s">
        <v>34</v>
      </c>
      <c r="B54" s="5"/>
      <c r="C54" s="5"/>
      <c r="D54" s="5"/>
      <c r="E54" s="5"/>
      <c r="F54" s="5"/>
      <c r="G54" s="5"/>
    </row>
    <row r="55" spans="1:7" ht="13.2" hidden="1" x14ac:dyDescent="0.2">
      <c r="A55" s="7"/>
      <c r="B55" s="39" t="s">
        <v>6</v>
      </c>
      <c r="C55" s="225" t="s">
        <v>1</v>
      </c>
      <c r="D55" s="226"/>
      <c r="E55" s="40" t="s">
        <v>56</v>
      </c>
      <c r="F55" s="40" t="s">
        <v>56</v>
      </c>
      <c r="G55" s="41" t="s">
        <v>10</v>
      </c>
    </row>
    <row r="56" spans="1:7" ht="27" hidden="1" customHeight="1" x14ac:dyDescent="0.2">
      <c r="A56" s="8"/>
      <c r="B56" s="43">
        <v>26</v>
      </c>
      <c r="C56" s="227" t="s">
        <v>28</v>
      </c>
      <c r="D56" s="224"/>
      <c r="E56" s="3" t="s">
        <v>8</v>
      </c>
      <c r="F56" s="3" t="s">
        <v>8</v>
      </c>
      <c r="G56" s="20"/>
    </row>
    <row r="57" spans="1:7" ht="27" hidden="1" customHeight="1" x14ac:dyDescent="0.2">
      <c r="A57" s="8"/>
      <c r="B57" s="43">
        <v>27</v>
      </c>
      <c r="C57" s="223" t="s">
        <v>17</v>
      </c>
      <c r="D57" s="224"/>
      <c r="E57" s="3" t="s">
        <v>8</v>
      </c>
      <c r="F57" s="3" t="s">
        <v>8</v>
      </c>
      <c r="G57" s="14"/>
    </row>
    <row r="58" spans="1:7" ht="21" hidden="1" customHeight="1" x14ac:dyDescent="0.2">
      <c r="A58" s="10" t="s">
        <v>5</v>
      </c>
      <c r="B58" s="11"/>
      <c r="C58" s="11"/>
      <c r="D58" s="11"/>
      <c r="E58" s="11"/>
      <c r="F58" s="11"/>
      <c r="G58" s="11"/>
    </row>
    <row r="59" spans="1:7" ht="13.2" hidden="1" x14ac:dyDescent="0.2">
      <c r="A59" s="7"/>
      <c r="B59" s="15" t="s">
        <v>6</v>
      </c>
      <c r="C59" s="231" t="s">
        <v>1</v>
      </c>
      <c r="D59" s="232"/>
      <c r="E59" s="16" t="s">
        <v>0</v>
      </c>
      <c r="F59" s="16" t="s">
        <v>0</v>
      </c>
      <c r="G59" s="17" t="s">
        <v>2</v>
      </c>
    </row>
    <row r="60" spans="1:7" ht="27" hidden="1" customHeight="1" x14ac:dyDescent="0.2">
      <c r="A60" s="9"/>
      <c r="B60" s="18">
        <v>16</v>
      </c>
      <c r="C60" s="233" t="s">
        <v>7</v>
      </c>
      <c r="D60" s="234"/>
      <c r="E60" s="3" t="s">
        <v>9</v>
      </c>
      <c r="F60" s="3" t="s">
        <v>9</v>
      </c>
      <c r="G60" s="14" t="s">
        <v>9</v>
      </c>
    </row>
    <row r="61" spans="1:7" ht="21" hidden="1" customHeight="1" x14ac:dyDescent="0.2">
      <c r="A61" s="21" t="s">
        <v>22</v>
      </c>
      <c r="B61" s="12"/>
      <c r="C61" s="12"/>
      <c r="D61" s="12"/>
      <c r="E61" s="12"/>
      <c r="F61" s="12"/>
      <c r="G61" s="12"/>
    </row>
    <row r="62" spans="1:7" ht="13.2" hidden="1" x14ac:dyDescent="0.2">
      <c r="A62" s="7"/>
      <c r="B62" s="39" t="s">
        <v>6</v>
      </c>
      <c r="C62" s="225" t="s">
        <v>1</v>
      </c>
      <c r="D62" s="226"/>
      <c r="E62" s="40" t="s">
        <v>56</v>
      </c>
      <c r="F62" s="40" t="s">
        <v>56</v>
      </c>
      <c r="G62" s="41" t="s">
        <v>10</v>
      </c>
    </row>
    <row r="63" spans="1:7" ht="27" hidden="1" customHeight="1" x14ac:dyDescent="0.2">
      <c r="A63" s="9"/>
      <c r="B63" s="43">
        <v>28</v>
      </c>
      <c r="C63" s="227" t="s">
        <v>35</v>
      </c>
      <c r="D63" s="228"/>
      <c r="E63" s="3" t="s">
        <v>8</v>
      </c>
      <c r="F63" s="3" t="s">
        <v>8</v>
      </c>
      <c r="G63" s="20"/>
    </row>
    <row r="64" spans="1:7" ht="32.4" hidden="1" customHeight="1" x14ac:dyDescent="0.2">
      <c r="A64" s="9"/>
      <c r="B64" s="43">
        <v>29</v>
      </c>
      <c r="C64" s="227" t="s">
        <v>57</v>
      </c>
      <c r="D64" s="228"/>
      <c r="E64" s="3" t="s">
        <v>8</v>
      </c>
      <c r="F64" s="3" t="s">
        <v>8</v>
      </c>
      <c r="G64" s="20"/>
    </row>
    <row r="65" spans="1:11" ht="19.8" customHeight="1" x14ac:dyDescent="0.2">
      <c r="A65" s="21" t="s">
        <v>206</v>
      </c>
      <c r="B65" s="12"/>
      <c r="C65" s="12"/>
      <c r="D65" s="12"/>
      <c r="E65" s="12"/>
      <c r="F65" s="12"/>
      <c r="K65" s="2"/>
    </row>
    <row r="66" spans="1:11" ht="15" customHeight="1" x14ac:dyDescent="0.2">
      <c r="A66" s="7"/>
      <c r="B66" s="39" t="s">
        <v>213</v>
      </c>
      <c r="C66" s="225" t="s">
        <v>1</v>
      </c>
      <c r="D66" s="226"/>
      <c r="E66" s="150" t="s">
        <v>201</v>
      </c>
      <c r="F66" s="150" t="s">
        <v>0</v>
      </c>
      <c r="G66" s="163" t="s">
        <v>2</v>
      </c>
    </row>
    <row r="67" spans="1:11" ht="31.8" customHeight="1" x14ac:dyDescent="0.2">
      <c r="A67" s="8"/>
      <c r="B67" s="42">
        <v>20</v>
      </c>
      <c r="C67" s="227" t="s">
        <v>18</v>
      </c>
      <c r="D67" s="228"/>
      <c r="E67" s="3" t="s">
        <v>218</v>
      </c>
      <c r="F67" s="3" t="s">
        <v>218</v>
      </c>
      <c r="G67" s="164" t="s">
        <v>218</v>
      </c>
    </row>
    <row r="68" spans="1:11" ht="30.6" customHeight="1" x14ac:dyDescent="0.2">
      <c r="A68" s="8"/>
      <c r="B68" s="161">
        <v>21</v>
      </c>
      <c r="C68" s="227" t="s">
        <v>207</v>
      </c>
      <c r="D68" s="228"/>
      <c r="E68" s="3" t="s">
        <v>218</v>
      </c>
      <c r="F68" s="3" t="s">
        <v>218</v>
      </c>
      <c r="G68" s="164" t="s">
        <v>218</v>
      </c>
    </row>
    <row r="69" spans="1:11" ht="19.5" customHeight="1" x14ac:dyDescent="0.2">
      <c r="A69" s="21" t="s">
        <v>208</v>
      </c>
      <c r="B69" s="5"/>
      <c r="C69" s="5"/>
      <c r="D69" s="5"/>
      <c r="E69" s="5"/>
      <c r="F69" s="5"/>
    </row>
    <row r="70" spans="1:11" ht="15" customHeight="1" x14ac:dyDescent="0.2">
      <c r="A70" s="7"/>
      <c r="B70" s="39" t="s">
        <v>213</v>
      </c>
      <c r="C70" s="225" t="s">
        <v>1</v>
      </c>
      <c r="D70" s="226"/>
      <c r="E70" s="150" t="s">
        <v>201</v>
      </c>
      <c r="F70" s="150" t="s">
        <v>0</v>
      </c>
      <c r="G70" s="163" t="s">
        <v>2</v>
      </c>
    </row>
    <row r="71" spans="1:11" ht="27.6" customHeight="1" x14ac:dyDescent="0.2">
      <c r="A71" s="8"/>
      <c r="B71" s="42">
        <v>22</v>
      </c>
      <c r="C71" s="227" t="s">
        <v>21</v>
      </c>
      <c r="D71" s="228"/>
      <c r="E71" s="3" t="s">
        <v>218</v>
      </c>
      <c r="F71" s="3" t="s">
        <v>218</v>
      </c>
      <c r="G71" s="164" t="s">
        <v>218</v>
      </c>
    </row>
    <row r="72" spans="1:11" ht="31.2" customHeight="1" x14ac:dyDescent="0.2">
      <c r="A72" s="8"/>
      <c r="B72" s="42">
        <v>23</v>
      </c>
      <c r="C72" s="227" t="s">
        <v>219</v>
      </c>
      <c r="D72" s="228"/>
      <c r="E72" s="3" t="s">
        <v>218</v>
      </c>
      <c r="F72" s="3" t="s">
        <v>218</v>
      </c>
      <c r="G72" s="164" t="s">
        <v>218</v>
      </c>
    </row>
    <row r="73" spans="1:11" ht="27" customHeight="1" x14ac:dyDescent="0.2">
      <c r="A73" s="8"/>
      <c r="B73" s="42">
        <v>24</v>
      </c>
      <c r="C73" s="227" t="s">
        <v>222</v>
      </c>
      <c r="D73" s="228"/>
      <c r="E73" s="3" t="s">
        <v>218</v>
      </c>
      <c r="F73" s="3" t="s">
        <v>218</v>
      </c>
      <c r="G73" s="164" t="s">
        <v>218</v>
      </c>
    </row>
    <row r="74" spans="1:11" ht="19.5" customHeight="1" x14ac:dyDescent="0.2">
      <c r="A74" s="21" t="s">
        <v>209</v>
      </c>
      <c r="B74" s="5"/>
      <c r="C74" s="5"/>
      <c r="D74" s="5"/>
      <c r="E74" s="5"/>
      <c r="F74" s="5"/>
    </row>
    <row r="75" spans="1:11" ht="15" customHeight="1" x14ac:dyDescent="0.2">
      <c r="A75" s="7"/>
      <c r="B75" s="39" t="s">
        <v>213</v>
      </c>
      <c r="C75" s="225" t="s">
        <v>1</v>
      </c>
      <c r="D75" s="226"/>
      <c r="E75" s="150" t="s">
        <v>201</v>
      </c>
      <c r="F75" s="150" t="s">
        <v>0</v>
      </c>
      <c r="G75" s="163" t="s">
        <v>2</v>
      </c>
    </row>
    <row r="76" spans="1:11" ht="24" customHeight="1" x14ac:dyDescent="0.2">
      <c r="A76" s="8"/>
      <c r="B76" s="42">
        <v>25</v>
      </c>
      <c r="C76" s="227" t="s">
        <v>16</v>
      </c>
      <c r="D76" s="228"/>
      <c r="E76" s="3" t="s">
        <v>218</v>
      </c>
      <c r="F76" s="3" t="s">
        <v>218</v>
      </c>
      <c r="G76" s="164" t="s">
        <v>218</v>
      </c>
    </row>
    <row r="77" spans="1:11" ht="28.8" customHeight="1" x14ac:dyDescent="0.2">
      <c r="A77" s="8"/>
      <c r="B77" s="42">
        <v>26</v>
      </c>
      <c r="C77" s="227" t="s">
        <v>214</v>
      </c>
      <c r="D77" s="228"/>
      <c r="E77" s="3" t="s">
        <v>218</v>
      </c>
      <c r="F77" s="3" t="s">
        <v>218</v>
      </c>
      <c r="G77" s="164" t="s">
        <v>218</v>
      </c>
    </row>
    <row r="78" spans="1:11" ht="19.5" customHeight="1" x14ac:dyDescent="0.2">
      <c r="A78" s="21" t="s">
        <v>210</v>
      </c>
      <c r="B78" s="5"/>
      <c r="C78" s="5"/>
      <c r="D78" s="5"/>
      <c r="E78" s="5"/>
      <c r="F78" s="5"/>
    </row>
    <row r="79" spans="1:11" ht="15" customHeight="1" x14ac:dyDescent="0.2">
      <c r="A79" s="7"/>
      <c r="B79" s="39" t="s">
        <v>213</v>
      </c>
      <c r="C79" s="225" t="s">
        <v>1</v>
      </c>
      <c r="D79" s="226"/>
      <c r="E79" s="150" t="s">
        <v>201</v>
      </c>
      <c r="F79" s="150" t="s">
        <v>0</v>
      </c>
      <c r="G79" s="163" t="s">
        <v>2</v>
      </c>
    </row>
    <row r="80" spans="1:11" ht="34.200000000000003" customHeight="1" x14ac:dyDescent="0.2">
      <c r="A80" s="8"/>
      <c r="B80" s="161">
        <v>27</v>
      </c>
      <c r="C80" s="227" t="s">
        <v>28</v>
      </c>
      <c r="D80" s="224"/>
      <c r="E80" s="3" t="s">
        <v>218</v>
      </c>
      <c r="F80" s="3" t="s">
        <v>218</v>
      </c>
      <c r="G80" s="164" t="s">
        <v>218</v>
      </c>
    </row>
    <row r="81" spans="1:7" ht="31.8" customHeight="1" x14ac:dyDescent="0.2">
      <c r="A81" s="8"/>
      <c r="B81" s="161">
        <v>28</v>
      </c>
      <c r="C81" s="223" t="s">
        <v>216</v>
      </c>
      <c r="D81" s="224"/>
      <c r="E81" s="3" t="s">
        <v>218</v>
      </c>
      <c r="F81" s="3" t="s">
        <v>218</v>
      </c>
      <c r="G81" s="164" t="s">
        <v>218</v>
      </c>
    </row>
    <row r="82" spans="1:7" ht="30.6" customHeight="1" x14ac:dyDescent="0.2">
      <c r="A82" s="8"/>
      <c r="B82" s="166">
        <v>29</v>
      </c>
      <c r="C82" s="227" t="s">
        <v>221</v>
      </c>
      <c r="D82" s="228"/>
      <c r="E82" s="3" t="s">
        <v>218</v>
      </c>
      <c r="F82" s="3" t="s">
        <v>218</v>
      </c>
      <c r="G82" s="164" t="s">
        <v>218</v>
      </c>
    </row>
    <row r="83" spans="1:7" ht="19.5" customHeight="1" x14ac:dyDescent="0.2">
      <c r="A83" s="21" t="s">
        <v>211</v>
      </c>
      <c r="B83" s="5"/>
      <c r="C83" s="5"/>
      <c r="D83" s="5"/>
      <c r="E83" s="5"/>
      <c r="F83" s="5"/>
    </row>
    <row r="84" spans="1:7" ht="15" customHeight="1" x14ac:dyDescent="0.2">
      <c r="A84" s="7"/>
      <c r="B84" s="39" t="s">
        <v>213</v>
      </c>
      <c r="C84" s="225" t="s">
        <v>1</v>
      </c>
      <c r="D84" s="226"/>
      <c r="E84" s="150" t="s">
        <v>201</v>
      </c>
      <c r="F84" s="150" t="s">
        <v>0</v>
      </c>
      <c r="G84" s="163" t="s">
        <v>2</v>
      </c>
    </row>
    <row r="85" spans="1:7" ht="34.799999999999997" customHeight="1" x14ac:dyDescent="0.2">
      <c r="A85" s="8"/>
      <c r="B85" s="161">
        <v>30</v>
      </c>
      <c r="C85" s="223" t="s">
        <v>215</v>
      </c>
      <c r="D85" s="224"/>
      <c r="E85" s="3" t="s">
        <v>218</v>
      </c>
      <c r="F85" s="3" t="s">
        <v>218</v>
      </c>
      <c r="G85" s="164" t="s">
        <v>218</v>
      </c>
    </row>
    <row r="86" spans="1:7" ht="19.5" customHeight="1" x14ac:dyDescent="0.2">
      <c r="A86" s="21" t="s">
        <v>22</v>
      </c>
      <c r="B86" s="12"/>
      <c r="C86" s="12"/>
      <c r="D86" s="12"/>
      <c r="E86" s="12"/>
      <c r="F86" s="12"/>
    </row>
    <row r="87" spans="1:7" ht="15" customHeight="1" x14ac:dyDescent="0.2">
      <c r="A87" s="7"/>
      <c r="B87" s="39" t="s">
        <v>6</v>
      </c>
      <c r="C87" s="225" t="s">
        <v>1</v>
      </c>
      <c r="D87" s="226"/>
      <c r="E87" s="150" t="s">
        <v>201</v>
      </c>
      <c r="F87" s="150" t="s">
        <v>0</v>
      </c>
      <c r="G87" s="163" t="s">
        <v>2</v>
      </c>
    </row>
    <row r="88" spans="1:7" ht="39" customHeight="1" x14ac:dyDescent="0.2">
      <c r="A88" s="9"/>
      <c r="B88" s="161">
        <v>31</v>
      </c>
      <c r="C88" s="227" t="s">
        <v>212</v>
      </c>
      <c r="D88" s="228"/>
      <c r="E88" s="3" t="s">
        <v>218</v>
      </c>
      <c r="F88" s="3" t="s">
        <v>218</v>
      </c>
      <c r="G88" s="164" t="s">
        <v>218</v>
      </c>
    </row>
    <row r="89" spans="1:7" ht="19.5" customHeight="1" x14ac:dyDescent="0.2">
      <c r="B89" s="19"/>
      <c r="C89" s="19"/>
      <c r="D89" s="19"/>
      <c r="E89" s="19"/>
      <c r="F89" s="19"/>
    </row>
    <row r="90" spans="1:7" ht="19.5" customHeight="1" x14ac:dyDescent="0.2">
      <c r="D90" s="19"/>
    </row>
  </sheetData>
  <mergeCells count="66">
    <mergeCell ref="C87:D87"/>
    <mergeCell ref="C88:D88"/>
    <mergeCell ref="C77:D77"/>
    <mergeCell ref="C84:D84"/>
    <mergeCell ref="C85:D85"/>
    <mergeCell ref="C79:D79"/>
    <mergeCell ref="C80:D80"/>
    <mergeCell ref="C81:D81"/>
    <mergeCell ref="C82:D82"/>
    <mergeCell ref="C72:D72"/>
    <mergeCell ref="C73:D73"/>
    <mergeCell ref="C75:D75"/>
    <mergeCell ref="C76:D76"/>
    <mergeCell ref="C66:D66"/>
    <mergeCell ref="C67:D67"/>
    <mergeCell ref="C68:D68"/>
    <mergeCell ref="C70:D70"/>
    <mergeCell ref="C71:D71"/>
    <mergeCell ref="A7:C7"/>
    <mergeCell ref="A8:C8"/>
    <mergeCell ref="D7:G7"/>
    <mergeCell ref="D8:G8"/>
    <mergeCell ref="C44:D44"/>
    <mergeCell ref="C42:D42"/>
    <mergeCell ref="C39:D39"/>
    <mergeCell ref="C40:D40"/>
    <mergeCell ref="C36:D36"/>
    <mergeCell ref="C43:D43"/>
    <mergeCell ref="C22:D22"/>
    <mergeCell ref="C23:D23"/>
    <mergeCell ref="C33:D33"/>
    <mergeCell ref="C37:D37"/>
    <mergeCell ref="C35:D35"/>
    <mergeCell ref="C34:D34"/>
    <mergeCell ref="C55:D55"/>
    <mergeCell ref="C57:D57"/>
    <mergeCell ref="C59:D59"/>
    <mergeCell ref="C60:D60"/>
    <mergeCell ref="C46:D46"/>
    <mergeCell ref="C47:D47"/>
    <mergeCell ref="C50:D50"/>
    <mergeCell ref="C52:D52"/>
    <mergeCell ref="C53:D53"/>
    <mergeCell ref="C56:D56"/>
    <mergeCell ref="C29:D29"/>
    <mergeCell ref="C30:D30"/>
    <mergeCell ref="C31:D31"/>
    <mergeCell ref="C25:D25"/>
    <mergeCell ref="C27:D27"/>
    <mergeCell ref="C26:D26"/>
    <mergeCell ref="C12:D12"/>
    <mergeCell ref="C62:D62"/>
    <mergeCell ref="C63:D63"/>
    <mergeCell ref="C64:D64"/>
    <mergeCell ref="A5:G5"/>
    <mergeCell ref="C49:D49"/>
    <mergeCell ref="C16:D16"/>
    <mergeCell ref="C48:D48"/>
    <mergeCell ref="C15:D15"/>
    <mergeCell ref="C17:D17"/>
    <mergeCell ref="C11:D11"/>
    <mergeCell ref="C13:D13"/>
    <mergeCell ref="C14:D14"/>
    <mergeCell ref="C20:D20"/>
    <mergeCell ref="C19:D19"/>
    <mergeCell ref="C21:D21"/>
  </mergeCells>
  <phoneticPr fontId="1"/>
  <printOptions horizontalCentered="1"/>
  <pageMargins left="0.59055118110236227" right="0.39370078740157483" top="0.59055118110236227" bottom="0.19685039370078741" header="0.51181102362204722" footer="0.11811023622047245"/>
  <pageSetup paperSize="9" scale="94" orientation="portrait" r:id="rId1"/>
  <rowBreaks count="1" manualBreakCount="1">
    <brk id="3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activeCell="D14" sqref="D14:F15"/>
    </sheetView>
  </sheetViews>
  <sheetFormatPr defaultColWidth="12.6640625" defaultRowHeight="19.5" customHeight="1" x14ac:dyDescent="0.2"/>
  <cols>
    <col min="1" max="1" width="8.33203125" customWidth="1"/>
    <col min="2" max="3" width="4.77734375" customWidth="1"/>
    <col min="4" max="4" width="49.44140625" customWidth="1"/>
    <col min="5" max="5" width="9" customWidth="1"/>
    <col min="6" max="6" width="9.5546875" customWidth="1"/>
    <col min="7" max="10" width="1.33203125" customWidth="1"/>
  </cols>
  <sheetData>
    <row r="1" spans="1:6" ht="13.2" x14ac:dyDescent="0.2">
      <c r="A1" s="22"/>
      <c r="F1" s="34" t="s">
        <v>240</v>
      </c>
    </row>
    <row r="2" spans="1:6" ht="13.2" x14ac:dyDescent="0.2">
      <c r="A2" s="22"/>
    </row>
    <row r="3" spans="1:6" ht="13.2" x14ac:dyDescent="0.2">
      <c r="A3" s="22"/>
    </row>
    <row r="4" spans="1:6" ht="15" customHeight="1" x14ac:dyDescent="0.2">
      <c r="A4" s="22"/>
      <c r="B4" s="1"/>
    </row>
    <row r="5" spans="1:6" ht="7.2" customHeight="1" x14ac:dyDescent="0.2">
      <c r="A5" s="23"/>
      <c r="B5" s="1"/>
    </row>
    <row r="6" spans="1:6" s="4" customFormat="1" ht="34.799999999999997" customHeight="1" x14ac:dyDescent="0.2">
      <c r="A6" s="220" t="s">
        <v>55</v>
      </c>
      <c r="B6" s="220"/>
      <c r="C6" s="220"/>
      <c r="D6" s="235">
        <f>'01チェックリスト①（様式関係）'!D8:G8</f>
        <v>0</v>
      </c>
      <c r="E6" s="235"/>
      <c r="F6" s="235"/>
    </row>
    <row r="7" spans="1:6" s="4" customFormat="1" ht="34.799999999999997" customHeight="1" x14ac:dyDescent="0.2">
      <c r="A7" s="220" t="s">
        <v>54</v>
      </c>
      <c r="B7" s="220"/>
      <c r="C7" s="220"/>
      <c r="D7" s="235">
        <f>'01チェックリスト①（様式関係）'!D9:G9</f>
        <v>0</v>
      </c>
      <c r="E7" s="235"/>
      <c r="F7" s="235"/>
    </row>
    <row r="8" spans="1:6" ht="18" customHeight="1" x14ac:dyDescent="0.2"/>
    <row r="9" spans="1:6" ht="16.8" customHeight="1" x14ac:dyDescent="0.2"/>
    <row r="10" spans="1:6" ht="26.4" customHeight="1" x14ac:dyDescent="0.25">
      <c r="A10" s="242" t="s">
        <v>149</v>
      </c>
      <c r="B10" s="242"/>
      <c r="C10" s="242"/>
      <c r="D10" s="242"/>
      <c r="E10" s="242"/>
      <c r="F10" s="242"/>
    </row>
    <row r="11" spans="1:6" ht="27" customHeight="1" x14ac:dyDescent="0.2">
      <c r="A11" s="142" t="s">
        <v>36</v>
      </c>
      <c r="B11" s="4"/>
      <c r="C11" s="4"/>
      <c r="D11" s="4"/>
      <c r="E11" s="4"/>
      <c r="F11" s="4"/>
    </row>
    <row r="12" spans="1:6" ht="34.799999999999997" customHeight="1" x14ac:dyDescent="0.2">
      <c r="A12" s="130" t="s">
        <v>38</v>
      </c>
    </row>
    <row r="13" spans="1:6" ht="45.6" customHeight="1" x14ac:dyDescent="0.2">
      <c r="A13" s="239" t="s">
        <v>174</v>
      </c>
      <c r="B13" s="239"/>
      <c r="C13" s="239"/>
      <c r="D13" s="241"/>
      <c r="E13" s="241"/>
      <c r="F13" s="241"/>
    </row>
    <row r="14" spans="1:6" ht="45.6" customHeight="1" x14ac:dyDescent="0.2">
      <c r="A14" s="239" t="s">
        <v>175</v>
      </c>
      <c r="B14" s="239"/>
      <c r="C14" s="239"/>
      <c r="D14" s="241"/>
      <c r="E14" s="241"/>
      <c r="F14" s="241"/>
    </row>
    <row r="15" spans="1:6" ht="45.6" customHeight="1" x14ac:dyDescent="0.2">
      <c r="A15" s="239" t="s">
        <v>176</v>
      </c>
      <c r="B15" s="239"/>
      <c r="C15" s="239"/>
      <c r="D15" s="241"/>
      <c r="E15" s="241"/>
      <c r="F15" s="241"/>
    </row>
    <row r="16" spans="1:6" ht="45.6" customHeight="1" x14ac:dyDescent="0.2">
      <c r="A16" s="240" t="s">
        <v>37</v>
      </c>
      <c r="B16" s="240"/>
      <c r="C16" s="240"/>
      <c r="D16" s="241"/>
      <c r="E16" s="241"/>
      <c r="F16" s="241"/>
    </row>
    <row r="17" spans="1:6" ht="45.6" customHeight="1" x14ac:dyDescent="0.2">
      <c r="A17" s="240" t="s">
        <v>150</v>
      </c>
      <c r="B17" s="240"/>
      <c r="C17" s="240"/>
      <c r="D17" s="241"/>
      <c r="E17" s="241"/>
      <c r="F17" s="241"/>
    </row>
    <row r="18" spans="1:6" ht="13.2" x14ac:dyDescent="0.2"/>
    <row r="19" spans="1:6" ht="13.2" x14ac:dyDescent="0.2"/>
    <row r="20" spans="1:6" ht="13.2" x14ac:dyDescent="0.2"/>
    <row r="21" spans="1:6" ht="13.2" x14ac:dyDescent="0.2"/>
    <row r="22" spans="1:6" ht="13.2" x14ac:dyDescent="0.2"/>
    <row r="23" spans="1:6" ht="13.2" x14ac:dyDescent="0.2"/>
  </sheetData>
  <mergeCells count="15">
    <mergeCell ref="A10:F10"/>
    <mergeCell ref="A6:C6"/>
    <mergeCell ref="D6:F6"/>
    <mergeCell ref="A7:C7"/>
    <mergeCell ref="D7:F7"/>
    <mergeCell ref="A14:C14"/>
    <mergeCell ref="A16:C16"/>
    <mergeCell ref="A17:C17"/>
    <mergeCell ref="D13:F13"/>
    <mergeCell ref="D14:F14"/>
    <mergeCell ref="D16:F16"/>
    <mergeCell ref="D17:F17"/>
    <mergeCell ref="A13:C13"/>
    <mergeCell ref="A15:C15"/>
    <mergeCell ref="D15:F15"/>
  </mergeCells>
  <phoneticPr fontId="1"/>
  <printOptions horizontalCentered="1"/>
  <pageMargins left="0.59055118110236227" right="0.39370078740157483" top="0.39370078740157483" bottom="0.39370078740157483" header="0.51181102362204722"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3"/>
  <sheetViews>
    <sheetView showZeros="0" workbookViewId="0">
      <selection activeCell="C8" sqref="C8"/>
    </sheetView>
  </sheetViews>
  <sheetFormatPr defaultRowHeight="13.2" x14ac:dyDescent="0.2"/>
  <cols>
    <col min="1" max="1" width="7.21875" style="45" customWidth="1"/>
    <col min="2" max="3" width="12.77734375" style="46" customWidth="1"/>
    <col min="4" max="5" width="12.77734375" style="47" customWidth="1"/>
    <col min="6" max="7" width="12.77734375" customWidth="1"/>
    <col min="8" max="8" width="10.77734375" customWidth="1"/>
  </cols>
  <sheetData>
    <row r="1" spans="1:8" x14ac:dyDescent="0.2">
      <c r="A1" s="148"/>
      <c r="H1" s="34" t="s">
        <v>241</v>
      </c>
    </row>
    <row r="2" spans="1:8" x14ac:dyDescent="0.2">
      <c r="H2" s="48"/>
    </row>
    <row r="3" spans="1:8" ht="39" customHeight="1" x14ac:dyDescent="0.2">
      <c r="A3" s="251" t="s">
        <v>59</v>
      </c>
      <c r="B3" s="251"/>
      <c r="C3" s="252">
        <f>'01チェックリスト①（様式関係）'!D8</f>
        <v>0</v>
      </c>
      <c r="D3" s="253"/>
      <c r="E3" s="253"/>
      <c r="F3" s="253"/>
      <c r="G3" s="253"/>
      <c r="H3" s="254"/>
    </row>
    <row r="4" spans="1:8" ht="39" customHeight="1" x14ac:dyDescent="0.2">
      <c r="A4" s="251" t="s">
        <v>60</v>
      </c>
      <c r="B4" s="251"/>
      <c r="C4" s="255">
        <f>'01チェックリスト①（様式関係）'!D9</f>
        <v>0</v>
      </c>
      <c r="D4" s="256"/>
      <c r="E4" s="256"/>
      <c r="F4" s="256"/>
      <c r="G4" s="256"/>
      <c r="H4" s="257"/>
    </row>
    <row r="5" spans="1:8" ht="12" customHeight="1" x14ac:dyDescent="0.2">
      <c r="A5" s="52"/>
      <c r="B5" s="52"/>
      <c r="C5" s="52"/>
      <c r="D5" s="53"/>
      <c r="E5" s="53"/>
      <c r="F5" s="50"/>
      <c r="G5" s="50"/>
      <c r="H5" s="50"/>
    </row>
    <row r="6" spans="1:8" ht="12" customHeight="1" x14ac:dyDescent="0.2">
      <c r="H6" s="48"/>
    </row>
    <row r="7" spans="1:8" ht="21" x14ac:dyDescent="0.2">
      <c r="A7" s="143" t="s">
        <v>151</v>
      </c>
      <c r="B7" s="49"/>
      <c r="C7" s="49"/>
      <c r="D7" s="49"/>
      <c r="E7" s="49"/>
      <c r="F7" s="50"/>
      <c r="G7" s="50"/>
      <c r="H7" s="50"/>
    </row>
    <row r="8" spans="1:8" ht="12" customHeight="1" x14ac:dyDescent="0.2">
      <c r="A8" s="51"/>
      <c r="B8" s="51"/>
      <c r="C8" s="51"/>
      <c r="D8" s="51"/>
      <c r="E8" s="51"/>
      <c r="F8" s="50"/>
      <c r="G8" s="50"/>
      <c r="H8" s="50"/>
    </row>
    <row r="9" spans="1:8" ht="16.2" customHeight="1" x14ac:dyDescent="0.2">
      <c r="A9" s="153" t="s">
        <v>177</v>
      </c>
      <c r="B9" s="54"/>
      <c r="C9" s="54"/>
      <c r="D9" s="54"/>
      <c r="E9" s="54"/>
      <c r="F9" s="54"/>
      <c r="G9" s="54"/>
      <c r="H9" s="54"/>
    </row>
    <row r="10" spans="1:8" ht="6.6" customHeight="1" x14ac:dyDescent="0.2">
      <c r="A10" s="52"/>
      <c r="B10" s="52"/>
      <c r="C10" s="52"/>
      <c r="D10" s="53"/>
      <c r="E10" s="53"/>
      <c r="F10" s="50"/>
      <c r="G10" s="50"/>
      <c r="H10" s="50"/>
    </row>
    <row r="11" spans="1:8" ht="20.399999999999999" customHeight="1" x14ac:dyDescent="0.2">
      <c r="A11" s="243" t="s">
        <v>61</v>
      </c>
      <c r="B11" s="258" t="s">
        <v>62</v>
      </c>
      <c r="C11" s="258"/>
      <c r="D11" s="243" t="s">
        <v>63</v>
      </c>
      <c r="E11" s="243"/>
      <c r="F11" s="259" t="s">
        <v>255</v>
      </c>
      <c r="G11" s="260"/>
      <c r="H11" s="244" t="s">
        <v>64</v>
      </c>
    </row>
    <row r="12" spans="1:8" ht="20.399999999999999" customHeight="1" x14ac:dyDescent="0.2">
      <c r="A12" s="243"/>
      <c r="B12" s="258"/>
      <c r="C12" s="258"/>
      <c r="D12" s="243"/>
      <c r="E12" s="243"/>
      <c r="F12" s="55" t="s">
        <v>65</v>
      </c>
      <c r="G12" s="55" t="s">
        <v>66</v>
      </c>
      <c r="H12" s="245"/>
    </row>
    <row r="13" spans="1:8" ht="24.6" customHeight="1" x14ac:dyDescent="0.2">
      <c r="A13" s="56">
        <v>1</v>
      </c>
      <c r="B13" s="246"/>
      <c r="C13" s="247"/>
      <c r="D13" s="246"/>
      <c r="E13" s="247"/>
      <c r="F13" s="57"/>
      <c r="G13" s="57"/>
      <c r="H13" s="198">
        <f>IF(F13="",0,G13/F13)</f>
        <v>0</v>
      </c>
    </row>
    <row r="14" spans="1:8" ht="24.6" customHeight="1" x14ac:dyDescent="0.2">
      <c r="A14" s="56">
        <v>2</v>
      </c>
      <c r="B14" s="246"/>
      <c r="C14" s="247"/>
      <c r="D14" s="246"/>
      <c r="E14" s="247"/>
      <c r="F14" s="58"/>
      <c r="G14" s="58"/>
      <c r="H14" s="198">
        <f t="shared" ref="H14:H26" si="0">IF(F14="",0,G14/F14)</f>
        <v>0</v>
      </c>
    </row>
    <row r="15" spans="1:8" ht="24.6" customHeight="1" x14ac:dyDescent="0.2">
      <c r="A15" s="56">
        <v>3</v>
      </c>
      <c r="B15" s="246"/>
      <c r="C15" s="247"/>
      <c r="D15" s="246"/>
      <c r="E15" s="247"/>
      <c r="F15" s="58"/>
      <c r="G15" s="58"/>
      <c r="H15" s="198">
        <f t="shared" si="0"/>
        <v>0</v>
      </c>
    </row>
    <row r="16" spans="1:8" ht="24.6" customHeight="1" x14ac:dyDescent="0.2">
      <c r="A16" s="56">
        <v>4</v>
      </c>
      <c r="B16" s="246"/>
      <c r="C16" s="247"/>
      <c r="D16" s="246"/>
      <c r="E16" s="247"/>
      <c r="F16" s="58"/>
      <c r="G16" s="58"/>
      <c r="H16" s="198">
        <f t="shared" si="0"/>
        <v>0</v>
      </c>
    </row>
    <row r="17" spans="1:8" ht="24.6" customHeight="1" x14ac:dyDescent="0.2">
      <c r="A17" s="56">
        <v>5</v>
      </c>
      <c r="B17" s="246"/>
      <c r="C17" s="247"/>
      <c r="D17" s="246"/>
      <c r="E17" s="247"/>
      <c r="F17" s="58"/>
      <c r="G17" s="58"/>
      <c r="H17" s="198">
        <f t="shared" si="0"/>
        <v>0</v>
      </c>
    </row>
    <row r="18" spans="1:8" ht="24.6" customHeight="1" x14ac:dyDescent="0.2">
      <c r="A18" s="56">
        <v>6</v>
      </c>
      <c r="B18" s="246"/>
      <c r="C18" s="247"/>
      <c r="D18" s="246"/>
      <c r="E18" s="247"/>
      <c r="F18" s="58"/>
      <c r="G18" s="58"/>
      <c r="H18" s="198">
        <f t="shared" si="0"/>
        <v>0</v>
      </c>
    </row>
    <row r="19" spans="1:8" ht="24.6" customHeight="1" x14ac:dyDescent="0.2">
      <c r="A19" s="56">
        <v>7</v>
      </c>
      <c r="B19" s="246"/>
      <c r="C19" s="247"/>
      <c r="D19" s="246"/>
      <c r="E19" s="247"/>
      <c r="F19" s="58"/>
      <c r="G19" s="58"/>
      <c r="H19" s="198">
        <f t="shared" si="0"/>
        <v>0</v>
      </c>
    </row>
    <row r="20" spans="1:8" ht="24.6" customHeight="1" x14ac:dyDescent="0.2">
      <c r="A20" s="56">
        <v>8</v>
      </c>
      <c r="B20" s="246"/>
      <c r="C20" s="247"/>
      <c r="D20" s="246"/>
      <c r="E20" s="247"/>
      <c r="F20" s="57"/>
      <c r="G20" s="57"/>
      <c r="H20" s="198">
        <f t="shared" si="0"/>
        <v>0</v>
      </c>
    </row>
    <row r="21" spans="1:8" ht="24.6" hidden="1" customHeight="1" x14ac:dyDescent="0.2">
      <c r="A21" s="59">
        <v>6</v>
      </c>
      <c r="B21" s="60"/>
      <c r="C21" s="60"/>
      <c r="D21" s="61"/>
      <c r="E21" s="61"/>
      <c r="F21" s="58"/>
      <c r="G21" s="58"/>
      <c r="H21" s="198">
        <f t="shared" si="0"/>
        <v>0</v>
      </c>
    </row>
    <row r="22" spans="1:8" ht="24.6" hidden="1" customHeight="1" x14ac:dyDescent="0.2">
      <c r="A22" s="59">
        <v>7</v>
      </c>
      <c r="B22" s="60"/>
      <c r="C22" s="60"/>
      <c r="D22" s="61"/>
      <c r="E22" s="61"/>
      <c r="F22" s="58"/>
      <c r="G22" s="58"/>
      <c r="H22" s="198">
        <f t="shared" si="0"/>
        <v>0</v>
      </c>
    </row>
    <row r="23" spans="1:8" ht="24.6" hidden="1" customHeight="1" x14ac:dyDescent="0.2">
      <c r="A23" s="59">
        <v>8</v>
      </c>
      <c r="B23" s="60"/>
      <c r="C23" s="60"/>
      <c r="D23" s="61"/>
      <c r="E23" s="61"/>
      <c r="F23" s="57"/>
      <c r="G23" s="57"/>
      <c r="H23" s="198">
        <f t="shared" si="0"/>
        <v>0</v>
      </c>
    </row>
    <row r="24" spans="1:8" ht="24.6" hidden="1" customHeight="1" x14ac:dyDescent="0.2">
      <c r="A24" s="59">
        <v>9</v>
      </c>
      <c r="B24" s="60"/>
      <c r="C24" s="60"/>
      <c r="D24" s="61"/>
      <c r="E24" s="61"/>
      <c r="F24" s="57"/>
      <c r="G24" s="57"/>
      <c r="H24" s="198">
        <f t="shared" si="0"/>
        <v>0</v>
      </c>
    </row>
    <row r="25" spans="1:8" ht="24.6" hidden="1" customHeight="1" x14ac:dyDescent="0.2">
      <c r="A25" s="59">
        <v>10</v>
      </c>
      <c r="B25" s="60"/>
      <c r="C25" s="60"/>
      <c r="D25" s="61"/>
      <c r="E25" s="61"/>
      <c r="F25" s="58"/>
      <c r="G25" s="58"/>
      <c r="H25" s="198">
        <f t="shared" si="0"/>
        <v>0</v>
      </c>
    </row>
    <row r="26" spans="1:8" ht="19.8" customHeight="1" x14ac:dyDescent="0.2">
      <c r="A26" s="248" t="s">
        <v>67</v>
      </c>
      <c r="B26" s="249"/>
      <c r="C26" s="249"/>
      <c r="D26" s="249"/>
      <c r="E26" s="250"/>
      <c r="F26" s="199">
        <f>SUM(F13:F25)</f>
        <v>0</v>
      </c>
      <c r="G26" s="199">
        <f>SUM(G13:G25)</f>
        <v>0</v>
      </c>
      <c r="H26" s="198" t="e">
        <f t="shared" si="0"/>
        <v>#DIV/0!</v>
      </c>
    </row>
    <row r="27" spans="1:8" ht="8.4" customHeight="1" x14ac:dyDescent="0.2"/>
    <row r="28" spans="1:8" ht="10.199999999999999" customHeight="1" x14ac:dyDescent="0.2"/>
    <row r="29" spans="1:8" ht="27.6" customHeight="1" x14ac:dyDescent="0.2">
      <c r="A29" s="153" t="s">
        <v>178</v>
      </c>
      <c r="B29" s="54"/>
      <c r="C29" s="54"/>
      <c r="D29" s="54"/>
      <c r="E29" s="54"/>
      <c r="F29" s="54"/>
      <c r="G29" s="54"/>
      <c r="H29" s="54"/>
    </row>
    <row r="30" spans="1:8" ht="20.399999999999999" customHeight="1" x14ac:dyDescent="0.2">
      <c r="A30" s="243" t="s">
        <v>68</v>
      </c>
      <c r="B30" s="55" t="s">
        <v>233</v>
      </c>
      <c r="C30" s="55" t="s">
        <v>254</v>
      </c>
      <c r="D30" s="244" t="s">
        <v>69</v>
      </c>
      <c r="E30"/>
    </row>
    <row r="31" spans="1:8" ht="20.399999999999999" customHeight="1" x14ac:dyDescent="0.2">
      <c r="A31" s="243"/>
      <c r="B31" s="62" t="s">
        <v>66</v>
      </c>
      <c r="C31" s="62" t="s">
        <v>66</v>
      </c>
      <c r="D31" s="245"/>
      <c r="E31"/>
    </row>
    <row r="32" spans="1:8" ht="24.6" customHeight="1" x14ac:dyDescent="0.2">
      <c r="A32" s="56" t="s">
        <v>70</v>
      </c>
      <c r="B32" s="57"/>
      <c r="C32" s="57"/>
      <c r="D32" s="198">
        <f>IF(B32="",0,C32/B32)</f>
        <v>0</v>
      </c>
      <c r="E32"/>
    </row>
    <row r="33" spans="1:5" ht="24.6" customHeight="1" x14ac:dyDescent="0.2">
      <c r="A33" s="56" t="s">
        <v>71</v>
      </c>
      <c r="B33" s="58"/>
      <c r="C33" s="58"/>
      <c r="D33" s="198">
        <f t="shared" ref="D33:D38" si="1">IF(B33="",0,C33/B33)</f>
        <v>0</v>
      </c>
      <c r="E33"/>
    </row>
    <row r="34" spans="1:5" ht="24.6" customHeight="1" x14ac:dyDescent="0.2">
      <c r="A34" s="56" t="s">
        <v>72</v>
      </c>
      <c r="B34" s="58"/>
      <c r="C34" s="58"/>
      <c r="D34" s="198">
        <f t="shared" si="1"/>
        <v>0</v>
      </c>
      <c r="E34"/>
    </row>
    <row r="35" spans="1:5" ht="24.6" customHeight="1" x14ac:dyDescent="0.2">
      <c r="A35" s="56" t="s">
        <v>73</v>
      </c>
      <c r="B35" s="58"/>
      <c r="C35" s="58"/>
      <c r="D35" s="198">
        <f t="shared" si="1"/>
        <v>0</v>
      </c>
      <c r="E35"/>
    </row>
    <row r="36" spans="1:5" ht="24.6" customHeight="1" x14ac:dyDescent="0.2">
      <c r="A36" s="56" t="s">
        <v>74</v>
      </c>
      <c r="B36" s="58"/>
      <c r="C36" s="58"/>
      <c r="D36" s="198">
        <f t="shared" si="1"/>
        <v>0</v>
      </c>
      <c r="E36"/>
    </row>
    <row r="37" spans="1:5" ht="24.6" customHeight="1" x14ac:dyDescent="0.2">
      <c r="A37" s="56" t="s">
        <v>75</v>
      </c>
      <c r="B37" s="58"/>
      <c r="C37" s="58"/>
      <c r="D37" s="198">
        <f t="shared" si="1"/>
        <v>0</v>
      </c>
      <c r="E37"/>
    </row>
    <row r="38" spans="1:5" ht="24.6" customHeight="1" x14ac:dyDescent="0.2">
      <c r="A38" s="63" t="s">
        <v>76</v>
      </c>
      <c r="B38" s="202">
        <f>SUM(B32:B37)</f>
        <v>0</v>
      </c>
      <c r="C38" s="202">
        <f>SUM(C32:C37)</f>
        <v>0</v>
      </c>
      <c r="D38" s="198" t="e">
        <f t="shared" si="1"/>
        <v>#DIV/0!</v>
      </c>
      <c r="E38"/>
    </row>
    <row r="39" spans="1:5" ht="24.6" customHeight="1" x14ac:dyDescent="0.2">
      <c r="A39" s="56" t="s">
        <v>77</v>
      </c>
      <c r="B39" s="58"/>
      <c r="C39" s="151"/>
      <c r="D39" s="200">
        <f>IF(B39="",0,C39/B39)</f>
        <v>0</v>
      </c>
      <c r="E39"/>
    </row>
    <row r="40" spans="1:5" ht="24.6" customHeight="1" x14ac:dyDescent="0.2">
      <c r="A40" s="56" t="s">
        <v>78</v>
      </c>
      <c r="B40" s="58"/>
      <c r="C40" s="152"/>
      <c r="D40" s="200">
        <f t="shared" ref="D40:D44" si="2">IF(B40="",0,C40/B40)</f>
        <v>0</v>
      </c>
      <c r="E40"/>
    </row>
    <row r="41" spans="1:5" ht="24.6" customHeight="1" x14ac:dyDescent="0.2">
      <c r="A41" s="56" t="s">
        <v>79</v>
      </c>
      <c r="B41" s="58"/>
      <c r="C41" s="152"/>
      <c r="D41" s="200">
        <f t="shared" si="2"/>
        <v>0</v>
      </c>
      <c r="E41"/>
    </row>
    <row r="42" spans="1:5" ht="24.6" customHeight="1" x14ac:dyDescent="0.2">
      <c r="A42" s="56" t="s">
        <v>80</v>
      </c>
      <c r="B42" s="58"/>
      <c r="C42" s="152"/>
      <c r="D42" s="200">
        <f t="shared" si="2"/>
        <v>0</v>
      </c>
      <c r="E42"/>
    </row>
    <row r="43" spans="1:5" ht="24.6" customHeight="1" x14ac:dyDescent="0.2">
      <c r="A43" s="56" t="s">
        <v>81</v>
      </c>
      <c r="B43" s="58"/>
      <c r="C43" s="152"/>
      <c r="D43" s="200">
        <f t="shared" si="2"/>
        <v>0</v>
      </c>
      <c r="E43"/>
    </row>
    <row r="44" spans="1:5" ht="24.6" customHeight="1" x14ac:dyDescent="0.2">
      <c r="A44" s="56" t="s">
        <v>82</v>
      </c>
      <c r="B44" s="58"/>
      <c r="C44" s="152"/>
      <c r="D44" s="200">
        <f t="shared" si="2"/>
        <v>0</v>
      </c>
      <c r="E44"/>
    </row>
    <row r="45" spans="1:5" ht="24.6" customHeight="1" x14ac:dyDescent="0.2">
      <c r="A45" s="63" t="s">
        <v>83</v>
      </c>
      <c r="B45" s="202">
        <f>SUM(B39:B44)</f>
        <v>0</v>
      </c>
      <c r="C45" s="203">
        <f>SUM(C39:C44)</f>
        <v>0</v>
      </c>
      <c r="D45" s="200">
        <f>SUM(D39:D44)</f>
        <v>0</v>
      </c>
      <c r="E45"/>
    </row>
    <row r="46" spans="1:5" ht="19.8" customHeight="1" x14ac:dyDescent="0.2">
      <c r="A46" s="205" t="s">
        <v>67</v>
      </c>
      <c r="B46" s="199">
        <f>B38+B45</f>
        <v>0</v>
      </c>
      <c r="C46" s="204"/>
      <c r="D46" s="201"/>
      <c r="E46"/>
    </row>
    <row r="47" spans="1:5" ht="19.8" customHeight="1" x14ac:dyDescent="0.2"/>
    <row r="49" ht="18" customHeight="1" x14ac:dyDescent="0.2"/>
    <row r="50" ht="18" customHeight="1" x14ac:dyDescent="0.2"/>
    <row r="51" ht="6.6" customHeight="1" x14ac:dyDescent="0.2"/>
    <row r="52" ht="26.4" customHeight="1" x14ac:dyDescent="0.2"/>
    <row r="53" ht="19.8" customHeight="1" x14ac:dyDescent="0.2"/>
    <row r="54" ht="19.8" customHeight="1" x14ac:dyDescent="0.2"/>
    <row r="55" ht="19.8" customHeight="1" x14ac:dyDescent="0.2"/>
    <row r="56" ht="19.8" customHeight="1" x14ac:dyDescent="0.2"/>
    <row r="57" ht="19.8" customHeight="1" x14ac:dyDescent="0.2"/>
    <row r="58" ht="19.8" customHeight="1" x14ac:dyDescent="0.2"/>
    <row r="59" ht="19.8" customHeight="1" x14ac:dyDescent="0.2"/>
    <row r="60" ht="19.8" customHeight="1" x14ac:dyDescent="0.2"/>
    <row r="61" ht="19.8" customHeight="1" x14ac:dyDescent="0.2"/>
    <row r="62" ht="19.8" customHeight="1" x14ac:dyDescent="0.2"/>
    <row r="63" ht="19.8" customHeight="1" x14ac:dyDescent="0.2"/>
  </sheetData>
  <mergeCells count="28">
    <mergeCell ref="A3:B3"/>
    <mergeCell ref="C3:H3"/>
    <mergeCell ref="A4:B4"/>
    <mergeCell ref="C4:H4"/>
    <mergeCell ref="A11:A12"/>
    <mergeCell ref="B11:C12"/>
    <mergeCell ref="D11:E12"/>
    <mergeCell ref="F11:G11"/>
    <mergeCell ref="H11:H12"/>
    <mergeCell ref="B13:C13"/>
    <mergeCell ref="D13:E13"/>
    <mergeCell ref="B14:C14"/>
    <mergeCell ref="D14:E14"/>
    <mergeCell ref="B15:C15"/>
    <mergeCell ref="D15:E15"/>
    <mergeCell ref="A30:A31"/>
    <mergeCell ref="D30:D31"/>
    <mergeCell ref="B16:C16"/>
    <mergeCell ref="D16:E16"/>
    <mergeCell ref="B17:C17"/>
    <mergeCell ref="D17:E17"/>
    <mergeCell ref="B18:C18"/>
    <mergeCell ref="D18:E18"/>
    <mergeCell ref="B19:C19"/>
    <mergeCell ref="D19:E19"/>
    <mergeCell ref="B20:C20"/>
    <mergeCell ref="D20:E20"/>
    <mergeCell ref="A26:E26"/>
  </mergeCells>
  <phoneticPr fontId="1"/>
  <printOptions horizontalCentered="1"/>
  <pageMargins left="0.59055118110236227" right="0.59055118110236227" top="0.59055118110236227" bottom="0.59055118110236227"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workbookViewId="0">
      <selection activeCell="B23" sqref="B23:D23"/>
    </sheetView>
  </sheetViews>
  <sheetFormatPr defaultRowHeight="13.2" x14ac:dyDescent="0.2"/>
  <cols>
    <col min="1" max="1" width="4.6640625" style="24" bestFit="1" customWidth="1"/>
    <col min="2" max="2" width="9" style="24" customWidth="1"/>
    <col min="3" max="3" width="9.88671875" style="24" customWidth="1"/>
    <col min="4" max="4" width="13.6640625" style="24" customWidth="1"/>
    <col min="5" max="5" width="11.77734375" style="24" customWidth="1"/>
    <col min="6" max="6" width="8.33203125" style="24" customWidth="1"/>
    <col min="7" max="7" width="19.109375" style="24" customWidth="1"/>
    <col min="8" max="8" width="15.88671875" style="24" customWidth="1"/>
    <col min="9" max="9" width="3" style="24" customWidth="1"/>
    <col min="10" max="16384" width="8.88671875" style="24"/>
  </cols>
  <sheetData>
    <row r="1" spans="1:9" ht="19.2" customHeight="1" x14ac:dyDescent="0.2">
      <c r="A1" s="25"/>
      <c r="H1" s="34" t="s">
        <v>242</v>
      </c>
    </row>
    <row r="2" spans="1:9" ht="13.2" customHeight="1" x14ac:dyDescent="0.2">
      <c r="A2" s="148"/>
      <c r="B2" s="28"/>
      <c r="C2" s="29"/>
      <c r="D2" s="29"/>
      <c r="E2" s="29"/>
      <c r="F2" s="29"/>
      <c r="G2" s="29"/>
      <c r="H2" s="33"/>
      <c r="I2" s="25"/>
    </row>
    <row r="3" spans="1:9" x14ac:dyDescent="0.2">
      <c r="A3" s="29"/>
      <c r="B3" s="29"/>
      <c r="C3" s="29"/>
      <c r="D3" s="29"/>
      <c r="E3" s="29"/>
      <c r="F3" s="29"/>
      <c r="G3" s="29"/>
      <c r="H3" s="29"/>
      <c r="I3" s="25"/>
    </row>
    <row r="4" spans="1:9" ht="30" customHeight="1" x14ac:dyDescent="0.2">
      <c r="A4" s="29"/>
      <c r="B4" s="263" t="s">
        <v>44</v>
      </c>
      <c r="C4" s="263"/>
      <c r="D4" s="272">
        <f>'01チェックリスト①（様式関係）'!D8:G8</f>
        <v>0</v>
      </c>
      <c r="E4" s="273"/>
      <c r="F4" s="273"/>
      <c r="G4" s="273"/>
      <c r="H4" s="274"/>
      <c r="I4" s="25"/>
    </row>
    <row r="5" spans="1:9" ht="30" customHeight="1" x14ac:dyDescent="0.2">
      <c r="A5" s="29"/>
      <c r="B5" s="263" t="s">
        <v>43</v>
      </c>
      <c r="C5" s="263"/>
      <c r="D5" s="272">
        <f>'01チェックリスト①（様式関係）'!D9:G9</f>
        <v>0</v>
      </c>
      <c r="E5" s="273"/>
      <c r="F5" s="273"/>
      <c r="G5" s="273"/>
      <c r="H5" s="274"/>
      <c r="I5" s="25"/>
    </row>
    <row r="6" spans="1:9" x14ac:dyDescent="0.2">
      <c r="A6" s="29"/>
      <c r="B6" s="29"/>
      <c r="C6" s="29"/>
      <c r="D6" s="29"/>
      <c r="E6" s="29"/>
      <c r="F6" s="29"/>
      <c r="G6" s="29"/>
      <c r="H6" s="29"/>
      <c r="I6" s="25"/>
    </row>
    <row r="7" spans="1:9" x14ac:dyDescent="0.2">
      <c r="A7" s="29"/>
      <c r="B7" s="29"/>
      <c r="C7" s="29"/>
      <c r="D7" s="29"/>
      <c r="E7" s="29"/>
      <c r="F7" s="29"/>
      <c r="G7" s="29"/>
      <c r="H7" s="29"/>
      <c r="I7" s="25"/>
    </row>
    <row r="8" spans="1:9" ht="21" x14ac:dyDescent="0.2">
      <c r="A8" s="264" t="s">
        <v>152</v>
      </c>
      <c r="B8" s="264"/>
      <c r="C8" s="264"/>
      <c r="D8" s="264"/>
      <c r="E8" s="264"/>
      <c r="F8" s="264"/>
      <c r="G8" s="264"/>
      <c r="H8" s="264"/>
      <c r="I8" s="25"/>
    </row>
    <row r="9" spans="1:9" x14ac:dyDescent="0.2">
      <c r="A9" s="29"/>
      <c r="B9" s="29"/>
      <c r="C9" s="29"/>
      <c r="D9" s="29"/>
      <c r="E9" s="29"/>
      <c r="F9" s="29"/>
      <c r="G9" s="29"/>
      <c r="H9" s="29"/>
      <c r="I9" s="25"/>
    </row>
    <row r="10" spans="1:9" x14ac:dyDescent="0.2">
      <c r="A10" s="27" t="s">
        <v>179</v>
      </c>
      <c r="B10" s="29"/>
      <c r="C10" s="29"/>
      <c r="D10" s="29"/>
      <c r="E10" s="29"/>
      <c r="F10" s="29"/>
      <c r="G10" s="29"/>
      <c r="H10" s="29"/>
      <c r="I10" s="25"/>
    </row>
    <row r="11" spans="1:9" ht="15.6" customHeight="1" x14ac:dyDescent="0.2">
      <c r="A11" s="27" t="s">
        <v>180</v>
      </c>
      <c r="B11" s="28"/>
      <c r="C11" s="27"/>
      <c r="D11" s="27"/>
      <c r="E11" s="27"/>
      <c r="F11" s="27"/>
      <c r="G11" s="27"/>
      <c r="H11" s="27"/>
      <c r="I11" s="25"/>
    </row>
    <row r="12" spans="1:9" ht="15.6" customHeight="1" x14ac:dyDescent="0.2">
      <c r="A12" s="27" t="s">
        <v>181</v>
      </c>
      <c r="B12" s="28"/>
      <c r="C12" s="27"/>
      <c r="D12" s="27"/>
      <c r="E12" s="27"/>
      <c r="F12" s="27"/>
      <c r="G12" s="27"/>
      <c r="H12" s="27"/>
      <c r="I12" s="25"/>
    </row>
    <row r="13" spans="1:9" ht="15.6" customHeight="1" x14ac:dyDescent="0.2">
      <c r="A13" s="27" t="s">
        <v>182</v>
      </c>
      <c r="B13" s="28"/>
      <c r="C13" s="27"/>
      <c r="D13" s="27"/>
      <c r="E13" s="27"/>
      <c r="F13" s="27"/>
      <c r="G13" s="27"/>
      <c r="H13" s="27"/>
      <c r="I13" s="25"/>
    </row>
    <row r="14" spans="1:9" x14ac:dyDescent="0.2">
      <c r="A14" s="27" t="s">
        <v>39</v>
      </c>
      <c r="B14" s="27"/>
      <c r="C14" s="27"/>
      <c r="D14" s="27"/>
      <c r="E14" s="27"/>
      <c r="F14" s="27"/>
      <c r="G14" s="27"/>
      <c r="H14" s="27"/>
      <c r="I14" s="25"/>
    </row>
    <row r="15" spans="1:9" x14ac:dyDescent="0.2">
      <c r="A15" s="27"/>
      <c r="B15" s="27"/>
      <c r="C15" s="27"/>
      <c r="D15" s="27"/>
      <c r="E15" s="27"/>
      <c r="F15" s="27"/>
      <c r="G15" s="27"/>
      <c r="H15" s="27"/>
      <c r="I15" s="25"/>
    </row>
    <row r="16" spans="1:9" ht="19.8" customHeight="1" x14ac:dyDescent="0.2">
      <c r="A16" s="265" t="s">
        <v>42</v>
      </c>
      <c r="B16" s="269" t="s">
        <v>41</v>
      </c>
      <c r="C16" s="270"/>
      <c r="D16" s="270"/>
      <c r="E16" s="270"/>
      <c r="F16" s="271"/>
      <c r="G16" s="261" t="s">
        <v>58</v>
      </c>
      <c r="H16" s="266" t="s">
        <v>40</v>
      </c>
      <c r="I16" s="25"/>
    </row>
    <row r="17" spans="1:9" ht="25.2" customHeight="1" x14ac:dyDescent="0.2">
      <c r="A17" s="265"/>
      <c r="B17" s="132" t="s">
        <v>49</v>
      </c>
      <c r="C17" s="172" t="s">
        <v>183</v>
      </c>
      <c r="D17" s="171" t="s">
        <v>228</v>
      </c>
      <c r="E17" s="267" t="s">
        <v>227</v>
      </c>
      <c r="F17" s="268"/>
      <c r="G17" s="262"/>
      <c r="H17" s="266"/>
      <c r="I17" s="25"/>
    </row>
    <row r="18" spans="1:9" ht="40.799999999999997" customHeight="1" x14ac:dyDescent="0.2">
      <c r="A18" s="37">
        <v>1</v>
      </c>
      <c r="B18" s="32"/>
      <c r="C18" s="174"/>
      <c r="D18" s="30"/>
      <c r="E18" s="275"/>
      <c r="F18" s="276"/>
      <c r="G18" s="31"/>
      <c r="H18" s="30"/>
      <c r="I18" s="25"/>
    </row>
    <row r="19" spans="1:9" ht="40.200000000000003" customHeight="1" x14ac:dyDescent="0.2">
      <c r="A19" s="36">
        <v>2</v>
      </c>
      <c r="B19" s="32"/>
      <c r="C19" s="174"/>
      <c r="D19" s="30"/>
      <c r="E19" s="275"/>
      <c r="F19" s="276"/>
      <c r="G19" s="31"/>
      <c r="H19" s="30"/>
      <c r="I19" s="25"/>
    </row>
    <row r="20" spans="1:9" ht="40.200000000000003" customHeight="1" x14ac:dyDescent="0.2">
      <c r="A20" s="36">
        <v>3</v>
      </c>
      <c r="B20" s="32"/>
      <c r="C20" s="174"/>
      <c r="D20" s="30"/>
      <c r="E20" s="275"/>
      <c r="F20" s="276"/>
      <c r="G20" s="31"/>
      <c r="H20" s="30"/>
      <c r="I20" s="25"/>
    </row>
    <row r="21" spans="1:9" ht="40.200000000000003" customHeight="1" x14ac:dyDescent="0.2">
      <c r="A21" s="36">
        <v>4</v>
      </c>
      <c r="B21" s="32"/>
      <c r="C21" s="174"/>
      <c r="D21" s="30"/>
      <c r="E21" s="275"/>
      <c r="F21" s="276"/>
      <c r="G21" s="31"/>
      <c r="H21" s="30"/>
      <c r="I21" s="25"/>
    </row>
    <row r="22" spans="1:9" ht="40.200000000000003" customHeight="1" x14ac:dyDescent="0.2">
      <c r="A22" s="36">
        <v>5</v>
      </c>
      <c r="B22" s="32"/>
      <c r="C22" s="174"/>
      <c r="D22" s="30"/>
      <c r="E22" s="275"/>
      <c r="F22" s="276"/>
      <c r="G22" s="31"/>
      <c r="H22" s="30"/>
      <c r="I22" s="25"/>
    </row>
    <row r="23" spans="1:9" ht="40.200000000000003" customHeight="1" x14ac:dyDescent="0.2">
      <c r="A23" s="36">
        <v>6</v>
      </c>
      <c r="B23" s="32"/>
      <c r="C23" s="174"/>
      <c r="D23" s="30"/>
      <c r="E23" s="275"/>
      <c r="F23" s="276"/>
      <c r="G23" s="31"/>
      <c r="H23" s="30"/>
      <c r="I23" s="25"/>
    </row>
    <row r="24" spans="1:9" ht="40.200000000000003" customHeight="1" x14ac:dyDescent="0.2">
      <c r="A24" s="36">
        <v>7</v>
      </c>
      <c r="B24" s="32"/>
      <c r="C24" s="174"/>
      <c r="D24" s="30"/>
      <c r="E24" s="275"/>
      <c r="F24" s="276"/>
      <c r="G24" s="31"/>
      <c r="H24" s="30"/>
      <c r="I24" s="25"/>
    </row>
    <row r="25" spans="1:9" ht="40.200000000000003" customHeight="1" x14ac:dyDescent="0.2">
      <c r="A25" s="36">
        <v>8</v>
      </c>
      <c r="B25" s="32"/>
      <c r="C25" s="174"/>
      <c r="D25" s="30"/>
      <c r="E25" s="275"/>
      <c r="F25" s="276"/>
      <c r="G25" s="31"/>
      <c r="H25" s="30"/>
      <c r="I25" s="25"/>
    </row>
    <row r="26" spans="1:9" ht="40.200000000000003" customHeight="1" x14ac:dyDescent="0.2">
      <c r="A26" s="36">
        <v>9</v>
      </c>
      <c r="B26" s="32"/>
      <c r="C26" s="174"/>
      <c r="D26" s="30"/>
      <c r="E26" s="275"/>
      <c r="F26" s="276"/>
      <c r="G26" s="31"/>
      <c r="H26" s="30"/>
      <c r="I26" s="25"/>
    </row>
    <row r="27" spans="1:9" ht="40.200000000000003" customHeight="1" x14ac:dyDescent="0.2">
      <c r="A27" s="36">
        <v>10</v>
      </c>
      <c r="B27" s="173"/>
      <c r="C27" s="174"/>
      <c r="D27" s="30"/>
      <c r="E27" s="275"/>
      <c r="F27" s="276"/>
      <c r="G27" s="31"/>
      <c r="H27" s="30"/>
      <c r="I27" s="25"/>
    </row>
    <row r="28" spans="1:9" x14ac:dyDescent="0.2">
      <c r="A28" s="27"/>
      <c r="B28" s="27"/>
      <c r="C28" s="27"/>
      <c r="D28" s="27"/>
      <c r="E28" s="27"/>
      <c r="F28" s="27"/>
      <c r="G28" s="27"/>
      <c r="H28" s="27"/>
      <c r="I28" s="25"/>
    </row>
    <row r="29" spans="1:9" x14ac:dyDescent="0.2">
      <c r="A29" s="27"/>
      <c r="B29" s="27"/>
      <c r="C29" s="27"/>
      <c r="D29" s="27"/>
      <c r="E29" s="27"/>
      <c r="F29" s="27"/>
      <c r="G29" s="27"/>
      <c r="H29" s="27"/>
      <c r="I29" s="25"/>
    </row>
    <row r="30" spans="1:9" x14ac:dyDescent="0.2">
      <c r="A30" s="27"/>
      <c r="B30" s="27"/>
      <c r="C30" s="27"/>
      <c r="D30" s="27"/>
      <c r="E30" s="27"/>
      <c r="F30" s="27"/>
      <c r="G30" s="27"/>
      <c r="H30" s="27"/>
      <c r="I30" s="25"/>
    </row>
    <row r="31" spans="1:9" x14ac:dyDescent="0.2">
      <c r="A31" s="27"/>
      <c r="B31" s="27"/>
      <c r="C31" s="27"/>
      <c r="D31" s="27"/>
      <c r="E31" s="27"/>
      <c r="F31" s="27"/>
      <c r="G31" s="27"/>
      <c r="H31" s="27"/>
      <c r="I31" s="25"/>
    </row>
    <row r="32" spans="1:9" x14ac:dyDescent="0.2">
      <c r="A32" s="27"/>
      <c r="B32" s="27"/>
      <c r="C32" s="27"/>
      <c r="D32" s="27"/>
      <c r="E32" s="27"/>
      <c r="F32" s="27"/>
      <c r="G32" s="27"/>
      <c r="H32" s="27"/>
      <c r="I32" s="25"/>
    </row>
    <row r="33" spans="1:9" x14ac:dyDescent="0.2">
      <c r="A33" s="26"/>
      <c r="B33" s="26"/>
      <c r="C33" s="26"/>
      <c r="D33" s="26"/>
      <c r="E33" s="26"/>
      <c r="F33" s="26"/>
      <c r="G33" s="26"/>
      <c r="H33" s="26"/>
      <c r="I33" s="25"/>
    </row>
    <row r="34" spans="1:9" x14ac:dyDescent="0.2">
      <c r="A34" s="26"/>
      <c r="B34" s="26"/>
      <c r="C34" s="26"/>
      <c r="D34" s="26"/>
      <c r="E34" s="26"/>
      <c r="F34" s="26"/>
      <c r="G34" s="26"/>
      <c r="H34" s="26"/>
      <c r="I34" s="25"/>
    </row>
    <row r="35" spans="1:9" x14ac:dyDescent="0.2">
      <c r="A35" s="26"/>
      <c r="B35" s="26"/>
      <c r="C35" s="26"/>
      <c r="D35" s="26"/>
      <c r="E35" s="26"/>
      <c r="F35" s="26"/>
      <c r="G35" s="26"/>
      <c r="H35" s="26"/>
      <c r="I35" s="25"/>
    </row>
    <row r="36" spans="1:9" x14ac:dyDescent="0.2">
      <c r="A36" s="25"/>
      <c r="B36" s="25"/>
      <c r="C36" s="25"/>
      <c r="D36" s="25"/>
      <c r="E36" s="25"/>
      <c r="F36" s="25"/>
      <c r="G36" s="25"/>
      <c r="H36" s="25"/>
      <c r="I36" s="25"/>
    </row>
    <row r="37" spans="1:9" x14ac:dyDescent="0.2">
      <c r="A37" s="25"/>
      <c r="B37" s="25"/>
      <c r="C37" s="25"/>
      <c r="D37" s="25"/>
      <c r="E37" s="25"/>
      <c r="F37" s="25"/>
      <c r="G37" s="25"/>
      <c r="H37" s="25"/>
      <c r="I37" s="25"/>
    </row>
    <row r="38" spans="1:9" x14ac:dyDescent="0.2">
      <c r="A38" s="25"/>
      <c r="B38" s="25"/>
      <c r="C38" s="25"/>
      <c r="D38" s="25"/>
      <c r="E38" s="25"/>
      <c r="F38" s="25"/>
      <c r="G38" s="25"/>
      <c r="H38" s="25"/>
      <c r="I38" s="25"/>
    </row>
    <row r="39" spans="1:9" x14ac:dyDescent="0.2">
      <c r="A39" s="25"/>
      <c r="B39" s="25"/>
      <c r="C39" s="25"/>
      <c r="D39" s="25"/>
      <c r="E39" s="25"/>
      <c r="F39" s="25"/>
      <c r="G39" s="25"/>
      <c r="H39" s="25"/>
      <c r="I39" s="25"/>
    </row>
  </sheetData>
  <mergeCells count="20">
    <mergeCell ref="E24:F24"/>
    <mergeCell ref="E25:F25"/>
    <mergeCell ref="E26:F26"/>
    <mergeCell ref="E27:F27"/>
    <mergeCell ref="E18:F18"/>
    <mergeCell ref="E19:F19"/>
    <mergeCell ref="E20:F20"/>
    <mergeCell ref="E21:F21"/>
    <mergeCell ref="E22:F22"/>
    <mergeCell ref="E23:F23"/>
    <mergeCell ref="G16:G17"/>
    <mergeCell ref="B5:C5"/>
    <mergeCell ref="B4:C4"/>
    <mergeCell ref="A8:H8"/>
    <mergeCell ref="A16:A17"/>
    <mergeCell ref="H16:H17"/>
    <mergeCell ref="E17:F17"/>
    <mergeCell ref="B16:F16"/>
    <mergeCell ref="D4:H4"/>
    <mergeCell ref="D5:H5"/>
  </mergeCells>
  <phoneticPr fontId="1"/>
  <dataValidations count="2">
    <dataValidation type="list" allowBlank="1" showInputMessage="1" showErrorMessage="1" sqref="B18:B27">
      <formula1>"収入,支出"</formula1>
    </dataValidation>
    <dataValidation type="list" allowBlank="1" showInputMessage="1" showErrorMessage="1" sqref="C18:C27">
      <formula1>"指定管理,自主事業"</formula1>
    </dataValidation>
  </dataValidations>
  <printOptions horizontalCentered="1"/>
  <pageMargins left="0.59055118110236227" right="0.59055118110236227" top="0.55118110236220474" bottom="0.55118110236220474"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opLeftCell="A22" workbookViewId="0">
      <selection activeCell="B23" sqref="B23:D23"/>
    </sheetView>
  </sheetViews>
  <sheetFormatPr defaultRowHeight="13.2" x14ac:dyDescent="0.2"/>
  <cols>
    <col min="1" max="1" width="4.6640625" customWidth="1"/>
    <col min="7" max="7" width="13.77734375" customWidth="1"/>
    <col min="8" max="8" width="28.44140625" customWidth="1"/>
  </cols>
  <sheetData>
    <row r="1" spans="1:9" s="24" customFormat="1" ht="19.2" customHeight="1" x14ac:dyDescent="0.2">
      <c r="A1" s="25"/>
      <c r="H1" s="34" t="s">
        <v>243</v>
      </c>
    </row>
    <row r="2" spans="1:9" s="24" customFormat="1" ht="13.2" customHeight="1" x14ac:dyDescent="0.2">
      <c r="A2" s="148"/>
      <c r="B2" s="28"/>
      <c r="C2" s="29"/>
      <c r="D2" s="29"/>
      <c r="E2" s="29"/>
      <c r="F2" s="29"/>
      <c r="G2" s="29"/>
      <c r="H2" s="33"/>
      <c r="I2" s="25"/>
    </row>
    <row r="3" spans="1:9" s="24" customFormat="1" x14ac:dyDescent="0.2">
      <c r="A3" s="29"/>
      <c r="B3" s="29"/>
      <c r="C3" s="29"/>
      <c r="D3" s="29"/>
      <c r="E3" s="29"/>
      <c r="F3" s="29"/>
      <c r="G3" s="29"/>
      <c r="H3" s="29"/>
      <c r="I3" s="25"/>
    </row>
    <row r="4" spans="1:9" s="24" customFormat="1" ht="30" customHeight="1" x14ac:dyDescent="0.2">
      <c r="A4" s="29"/>
      <c r="B4" s="263" t="s">
        <v>44</v>
      </c>
      <c r="C4" s="263"/>
      <c r="D4" s="272">
        <f>'01チェックリスト①（様式関係）'!D8:G8</f>
        <v>0</v>
      </c>
      <c r="E4" s="273"/>
      <c r="F4" s="273"/>
      <c r="G4" s="273"/>
      <c r="H4" s="274"/>
      <c r="I4" s="25"/>
    </row>
    <row r="5" spans="1:9" s="24" customFormat="1" ht="30" customHeight="1" x14ac:dyDescent="0.2">
      <c r="A5" s="29"/>
      <c r="B5" s="263" t="s">
        <v>43</v>
      </c>
      <c r="C5" s="263"/>
      <c r="D5" s="272">
        <f>'01チェックリスト①（様式関係）'!D9:G9</f>
        <v>0</v>
      </c>
      <c r="E5" s="273"/>
      <c r="F5" s="273"/>
      <c r="G5" s="273"/>
      <c r="H5" s="274"/>
      <c r="I5" s="25"/>
    </row>
    <row r="6" spans="1:9" s="24" customFormat="1" x14ac:dyDescent="0.2">
      <c r="A6" s="29"/>
      <c r="B6" s="29"/>
      <c r="C6" s="29"/>
      <c r="D6" s="29"/>
      <c r="E6" s="29"/>
      <c r="F6" s="29"/>
      <c r="G6" s="29"/>
      <c r="H6" s="29"/>
      <c r="I6" s="25"/>
    </row>
    <row r="7" spans="1:9" s="24" customFormat="1" x14ac:dyDescent="0.2">
      <c r="A7" s="29"/>
      <c r="B7" s="29"/>
      <c r="C7" s="29"/>
      <c r="D7" s="29"/>
      <c r="E7" s="29"/>
      <c r="F7" s="29"/>
      <c r="G7" s="29"/>
      <c r="H7" s="29"/>
      <c r="I7" s="25"/>
    </row>
    <row r="8" spans="1:9" s="24" customFormat="1" ht="21" x14ac:dyDescent="0.2">
      <c r="A8" s="264" t="s">
        <v>163</v>
      </c>
      <c r="B8" s="264"/>
      <c r="C8" s="264"/>
      <c r="D8" s="264"/>
      <c r="E8" s="264"/>
      <c r="F8" s="264"/>
      <c r="G8" s="264"/>
      <c r="H8" s="264"/>
      <c r="I8" s="25"/>
    </row>
    <row r="9" spans="1:9" s="24" customFormat="1" x14ac:dyDescent="0.2">
      <c r="A9" s="29"/>
      <c r="B9" s="29"/>
      <c r="C9" s="29"/>
      <c r="D9" s="29"/>
      <c r="E9" s="29"/>
      <c r="F9" s="29"/>
      <c r="G9" s="29"/>
      <c r="H9" s="29"/>
      <c r="I9" s="25"/>
    </row>
    <row r="10" spans="1:9" s="169" customFormat="1" ht="12" x14ac:dyDescent="0.15">
      <c r="A10" s="167" t="s">
        <v>45</v>
      </c>
      <c r="B10" s="167"/>
      <c r="C10" s="167"/>
      <c r="D10" s="167"/>
      <c r="E10" s="167"/>
      <c r="F10" s="167"/>
      <c r="G10" s="167"/>
      <c r="H10" s="167"/>
      <c r="I10" s="168"/>
    </row>
    <row r="11" spans="1:9" s="169" customFormat="1" ht="12" x14ac:dyDescent="0.15">
      <c r="A11" s="167" t="s">
        <v>223</v>
      </c>
      <c r="B11" s="170"/>
      <c r="C11" s="167"/>
      <c r="D11" s="167"/>
      <c r="E11" s="167"/>
      <c r="F11" s="167"/>
      <c r="G11" s="167"/>
      <c r="H11" s="167"/>
      <c r="I11" s="168"/>
    </row>
    <row r="12" spans="1:9" s="169" customFormat="1" ht="12" x14ac:dyDescent="0.15">
      <c r="A12" s="167" t="s">
        <v>184</v>
      </c>
      <c r="B12" s="170"/>
      <c r="C12" s="167"/>
      <c r="D12" s="167"/>
      <c r="E12" s="167"/>
      <c r="F12" s="167"/>
      <c r="G12" s="167"/>
      <c r="H12" s="167"/>
      <c r="I12" s="168"/>
    </row>
    <row r="13" spans="1:9" s="169" customFormat="1" ht="12" x14ac:dyDescent="0.15">
      <c r="A13" s="167" t="s">
        <v>224</v>
      </c>
      <c r="B13" s="167"/>
      <c r="C13" s="167"/>
      <c r="D13" s="167"/>
      <c r="E13" s="167"/>
      <c r="F13" s="167"/>
      <c r="G13" s="167"/>
      <c r="H13" s="167"/>
      <c r="I13" s="168"/>
    </row>
    <row r="14" spans="1:9" s="169" customFormat="1" ht="12" x14ac:dyDescent="0.15">
      <c r="A14" s="167" t="s">
        <v>185</v>
      </c>
      <c r="B14" s="167"/>
      <c r="C14" s="167"/>
      <c r="D14" s="167"/>
      <c r="E14" s="167"/>
      <c r="F14" s="167"/>
      <c r="G14" s="167"/>
      <c r="H14" s="167"/>
      <c r="I14" s="168"/>
    </row>
    <row r="15" spans="1:9" s="169" customFormat="1" ht="12" x14ac:dyDescent="0.15">
      <c r="A15" s="167" t="s">
        <v>39</v>
      </c>
      <c r="B15" s="167"/>
      <c r="C15" s="167"/>
      <c r="D15" s="167"/>
      <c r="E15" s="167"/>
      <c r="F15" s="167"/>
      <c r="G15" s="167"/>
      <c r="H15" s="167"/>
      <c r="I15" s="168"/>
    </row>
    <row r="16" spans="1:9" s="24" customFormat="1" x14ac:dyDescent="0.2">
      <c r="A16" s="27"/>
      <c r="B16" s="27"/>
      <c r="C16" s="27"/>
      <c r="D16" s="27"/>
      <c r="E16" s="27"/>
      <c r="F16" s="27"/>
      <c r="G16" s="27"/>
      <c r="H16" s="27"/>
      <c r="I16" s="25"/>
    </row>
    <row r="17" spans="1:9" s="24" customFormat="1" ht="19.8" customHeight="1" x14ac:dyDescent="0.2">
      <c r="A17" s="265" t="s">
        <v>42</v>
      </c>
      <c r="B17" s="269" t="s">
        <v>53</v>
      </c>
      <c r="C17" s="270"/>
      <c r="D17" s="270"/>
      <c r="E17" s="271"/>
      <c r="F17" s="266" t="s">
        <v>52</v>
      </c>
      <c r="G17" s="266"/>
      <c r="H17" s="266" t="s">
        <v>51</v>
      </c>
      <c r="I17" s="25"/>
    </row>
    <row r="18" spans="1:9" s="24" customFormat="1" ht="25.2" customHeight="1" x14ac:dyDescent="0.2">
      <c r="A18" s="265"/>
      <c r="B18" s="208" t="s">
        <v>50</v>
      </c>
      <c r="C18" s="208" t="s">
        <v>49</v>
      </c>
      <c r="D18" s="208" t="s">
        <v>228</v>
      </c>
      <c r="E18" s="208" t="s">
        <v>48</v>
      </c>
      <c r="F18" s="208" t="s">
        <v>47</v>
      </c>
      <c r="G18" s="208" t="s">
        <v>46</v>
      </c>
      <c r="H18" s="266"/>
      <c r="I18" s="25"/>
    </row>
    <row r="19" spans="1:9" s="24" customFormat="1" ht="40.200000000000003" customHeight="1" x14ac:dyDescent="0.2">
      <c r="A19" s="207">
        <v>1</v>
      </c>
      <c r="B19" s="30"/>
      <c r="C19" s="32"/>
      <c r="D19" s="206"/>
      <c r="E19" s="31"/>
      <c r="F19" s="31"/>
      <c r="G19" s="35" t="str">
        <f t="shared" ref="G19:G28" si="0">IF(E19="","",F19/E19)</f>
        <v/>
      </c>
      <c r="H19" s="30"/>
      <c r="I19" s="25"/>
    </row>
    <row r="20" spans="1:9" s="24" customFormat="1" ht="40.200000000000003" customHeight="1" x14ac:dyDescent="0.2">
      <c r="A20" s="207">
        <v>2</v>
      </c>
      <c r="B20" s="30"/>
      <c r="C20" s="32"/>
      <c r="D20" s="206"/>
      <c r="E20" s="31"/>
      <c r="F20" s="31"/>
      <c r="G20" s="35" t="str">
        <f t="shared" si="0"/>
        <v/>
      </c>
      <c r="H20" s="30"/>
      <c r="I20" s="25"/>
    </row>
    <row r="21" spans="1:9" s="24" customFormat="1" ht="40.200000000000003" customHeight="1" x14ac:dyDescent="0.2">
      <c r="A21" s="207">
        <v>3</v>
      </c>
      <c r="B21" s="30"/>
      <c r="C21" s="32"/>
      <c r="D21" s="206"/>
      <c r="E21" s="31"/>
      <c r="F21" s="31"/>
      <c r="G21" s="35" t="str">
        <f t="shared" si="0"/>
        <v/>
      </c>
      <c r="H21" s="30"/>
      <c r="I21" s="25"/>
    </row>
    <row r="22" spans="1:9" s="24" customFormat="1" ht="40.200000000000003" customHeight="1" x14ac:dyDescent="0.2">
      <c r="A22" s="207">
        <v>4</v>
      </c>
      <c r="B22" s="30"/>
      <c r="C22" s="32"/>
      <c r="D22" s="206"/>
      <c r="E22" s="31"/>
      <c r="F22" s="31"/>
      <c r="G22" s="35" t="str">
        <f t="shared" si="0"/>
        <v/>
      </c>
      <c r="H22" s="30"/>
      <c r="I22" s="25"/>
    </row>
    <row r="23" spans="1:9" s="24" customFormat="1" ht="40.200000000000003" customHeight="1" x14ac:dyDescent="0.2">
      <c r="A23" s="207">
        <v>5</v>
      </c>
      <c r="B23" s="30"/>
      <c r="C23" s="32"/>
      <c r="D23" s="206"/>
      <c r="E23" s="31"/>
      <c r="F23" s="31"/>
      <c r="G23" s="35" t="str">
        <f t="shared" si="0"/>
        <v/>
      </c>
      <c r="H23" s="30"/>
      <c r="I23" s="25"/>
    </row>
    <row r="24" spans="1:9" s="24" customFormat="1" ht="40.200000000000003" customHeight="1" x14ac:dyDescent="0.2">
      <c r="A24" s="207">
        <v>6</v>
      </c>
      <c r="B24" s="30"/>
      <c r="C24" s="32"/>
      <c r="D24" s="206"/>
      <c r="E24" s="31"/>
      <c r="F24" s="31"/>
      <c r="G24" s="35" t="str">
        <f t="shared" si="0"/>
        <v/>
      </c>
      <c r="H24" s="30"/>
      <c r="I24" s="25"/>
    </row>
    <row r="25" spans="1:9" s="24" customFormat="1" ht="40.200000000000003" customHeight="1" x14ac:dyDescent="0.2">
      <c r="A25" s="207">
        <v>7</v>
      </c>
      <c r="B25" s="30"/>
      <c r="C25" s="32"/>
      <c r="D25" s="206"/>
      <c r="E25" s="31"/>
      <c r="F25" s="31"/>
      <c r="G25" s="35" t="str">
        <f t="shared" si="0"/>
        <v/>
      </c>
      <c r="H25" s="30"/>
      <c r="I25" s="25"/>
    </row>
    <row r="26" spans="1:9" s="24" customFormat="1" ht="40.200000000000003" customHeight="1" x14ac:dyDescent="0.2">
      <c r="A26" s="207">
        <v>8</v>
      </c>
      <c r="B26" s="30"/>
      <c r="C26" s="32"/>
      <c r="D26" s="206"/>
      <c r="E26" s="31"/>
      <c r="F26" s="31"/>
      <c r="G26" s="35" t="str">
        <f t="shared" si="0"/>
        <v/>
      </c>
      <c r="H26" s="30"/>
      <c r="I26" s="25"/>
    </row>
    <row r="27" spans="1:9" s="24" customFormat="1" ht="40.200000000000003" customHeight="1" x14ac:dyDescent="0.2">
      <c r="A27" s="207">
        <v>9</v>
      </c>
      <c r="B27" s="30"/>
      <c r="C27" s="32"/>
      <c r="D27" s="206"/>
      <c r="E27" s="31"/>
      <c r="F27" s="31"/>
      <c r="G27" s="35" t="str">
        <f t="shared" si="0"/>
        <v/>
      </c>
      <c r="H27" s="30"/>
      <c r="I27" s="25"/>
    </row>
    <row r="28" spans="1:9" s="24" customFormat="1" ht="40.200000000000003" customHeight="1" x14ac:dyDescent="0.2">
      <c r="A28" s="207">
        <v>10</v>
      </c>
      <c r="B28" s="30"/>
      <c r="C28" s="173"/>
      <c r="D28" s="206"/>
      <c r="E28" s="31"/>
      <c r="F28" s="31"/>
      <c r="G28" s="35" t="str">
        <f t="shared" si="0"/>
        <v/>
      </c>
      <c r="H28" s="30"/>
      <c r="I28" s="25"/>
    </row>
  </sheetData>
  <mergeCells count="9">
    <mergeCell ref="A17:A18"/>
    <mergeCell ref="B17:E17"/>
    <mergeCell ref="F17:G17"/>
    <mergeCell ref="H17:H18"/>
    <mergeCell ref="B4:C4"/>
    <mergeCell ref="D4:H4"/>
    <mergeCell ref="B5:C5"/>
    <mergeCell ref="D5:H5"/>
    <mergeCell ref="A8:H8"/>
  </mergeCells>
  <phoneticPr fontId="12"/>
  <dataValidations count="1">
    <dataValidation type="list" allowBlank="1" showInputMessage="1" showErrorMessage="1" sqref="C19:C28">
      <formula1>"収入,支出"</formula1>
    </dataValidation>
  </dataValidation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6"/>
  <sheetViews>
    <sheetView zoomScale="115" zoomScaleNormal="115" workbookViewId="0">
      <selection activeCell="E5" sqref="E5:J5"/>
    </sheetView>
  </sheetViews>
  <sheetFormatPr defaultColWidth="9" defaultRowHeight="21" customHeight="1" x14ac:dyDescent="0.2"/>
  <cols>
    <col min="1" max="2" width="3.77734375" style="45" customWidth="1"/>
    <col min="3" max="3" width="13.6640625" style="46" customWidth="1"/>
    <col min="4" max="4" width="14.44140625" style="46" customWidth="1"/>
    <col min="5" max="6" width="12.77734375" style="47" customWidth="1"/>
    <col min="7" max="10" width="12.77734375" style="46" customWidth="1"/>
    <col min="11" max="12" width="11.21875" style="46" customWidth="1"/>
    <col min="13" max="255" width="9" style="46"/>
    <col min="256" max="256" width="3.77734375" style="46" customWidth="1"/>
    <col min="257" max="257" width="16.6640625" style="46" bestFit="1" customWidth="1"/>
    <col min="258" max="258" width="21.109375" style="46" bestFit="1" customWidth="1"/>
    <col min="259" max="261" width="19.33203125" style="46" customWidth="1"/>
    <col min="262" max="511" width="9" style="46"/>
    <col min="512" max="512" width="3.77734375" style="46" customWidth="1"/>
    <col min="513" max="513" width="16.6640625" style="46" bestFit="1" customWidth="1"/>
    <col min="514" max="514" width="21.109375" style="46" bestFit="1" customWidth="1"/>
    <col min="515" max="517" width="19.33203125" style="46" customWidth="1"/>
    <col min="518" max="767" width="9" style="46"/>
    <col min="768" max="768" width="3.77734375" style="46" customWidth="1"/>
    <col min="769" max="769" width="16.6640625" style="46" bestFit="1" customWidth="1"/>
    <col min="770" max="770" width="21.109375" style="46" bestFit="1" customWidth="1"/>
    <col min="771" max="773" width="19.33203125" style="46" customWidth="1"/>
    <col min="774" max="1023" width="9" style="46"/>
    <col min="1024" max="1024" width="3.77734375" style="46" customWidth="1"/>
    <col min="1025" max="1025" width="16.6640625" style="46" bestFit="1" customWidth="1"/>
    <col min="1026" max="1026" width="21.109375" style="46" bestFit="1" customWidth="1"/>
    <col min="1027" max="1029" width="19.33203125" style="46" customWidth="1"/>
    <col min="1030" max="1279" width="9" style="46"/>
    <col min="1280" max="1280" width="3.77734375" style="46" customWidth="1"/>
    <col min="1281" max="1281" width="16.6640625" style="46" bestFit="1" customWidth="1"/>
    <col min="1282" max="1282" width="21.109375" style="46" bestFit="1" customWidth="1"/>
    <col min="1283" max="1285" width="19.33203125" style="46" customWidth="1"/>
    <col min="1286" max="1535" width="9" style="46"/>
    <col min="1536" max="1536" width="3.77734375" style="46" customWidth="1"/>
    <col min="1537" max="1537" width="16.6640625" style="46" bestFit="1" customWidth="1"/>
    <col min="1538" max="1538" width="21.109375" style="46" bestFit="1" customWidth="1"/>
    <col min="1539" max="1541" width="19.33203125" style="46" customWidth="1"/>
    <col min="1542" max="1791" width="9" style="46"/>
    <col min="1792" max="1792" width="3.77734375" style="46" customWidth="1"/>
    <col min="1793" max="1793" width="16.6640625" style="46" bestFit="1" customWidth="1"/>
    <col min="1794" max="1794" width="21.109375" style="46" bestFit="1" customWidth="1"/>
    <col min="1795" max="1797" width="19.33203125" style="46" customWidth="1"/>
    <col min="1798" max="2047" width="9" style="46"/>
    <col min="2048" max="2048" width="3.77734375" style="46" customWidth="1"/>
    <col min="2049" max="2049" width="16.6640625" style="46" bestFit="1" customWidth="1"/>
    <col min="2050" max="2050" width="21.109375" style="46" bestFit="1" customWidth="1"/>
    <col min="2051" max="2053" width="19.33203125" style="46" customWidth="1"/>
    <col min="2054" max="2303" width="9" style="46"/>
    <col min="2304" max="2304" width="3.77734375" style="46" customWidth="1"/>
    <col min="2305" max="2305" width="16.6640625" style="46" bestFit="1" customWidth="1"/>
    <col min="2306" max="2306" width="21.109375" style="46" bestFit="1" customWidth="1"/>
    <col min="2307" max="2309" width="19.33203125" style="46" customWidth="1"/>
    <col min="2310" max="2559" width="9" style="46"/>
    <col min="2560" max="2560" width="3.77734375" style="46" customWidth="1"/>
    <col min="2561" max="2561" width="16.6640625" style="46" bestFit="1" customWidth="1"/>
    <col min="2562" max="2562" width="21.109375" style="46" bestFit="1" customWidth="1"/>
    <col min="2563" max="2565" width="19.33203125" style="46" customWidth="1"/>
    <col min="2566" max="2815" width="9" style="46"/>
    <col min="2816" max="2816" width="3.77734375" style="46" customWidth="1"/>
    <col min="2817" max="2817" width="16.6640625" style="46" bestFit="1" customWidth="1"/>
    <col min="2818" max="2818" width="21.109375" style="46" bestFit="1" customWidth="1"/>
    <col min="2819" max="2821" width="19.33203125" style="46" customWidth="1"/>
    <col min="2822" max="3071" width="9" style="46"/>
    <col min="3072" max="3072" width="3.77734375" style="46" customWidth="1"/>
    <col min="3073" max="3073" width="16.6640625" style="46" bestFit="1" customWidth="1"/>
    <col min="3074" max="3074" width="21.109375" style="46" bestFit="1" customWidth="1"/>
    <col min="3075" max="3077" width="19.33203125" style="46" customWidth="1"/>
    <col min="3078" max="3327" width="9" style="46"/>
    <col min="3328" max="3328" width="3.77734375" style="46" customWidth="1"/>
    <col min="3329" max="3329" width="16.6640625" style="46" bestFit="1" customWidth="1"/>
    <col min="3330" max="3330" width="21.109375" style="46" bestFit="1" customWidth="1"/>
    <col min="3331" max="3333" width="19.33203125" style="46" customWidth="1"/>
    <col min="3334" max="3583" width="9" style="46"/>
    <col min="3584" max="3584" width="3.77734375" style="46" customWidth="1"/>
    <col min="3585" max="3585" width="16.6640625" style="46" bestFit="1" customWidth="1"/>
    <col min="3586" max="3586" width="21.109375" style="46" bestFit="1" customWidth="1"/>
    <col min="3587" max="3589" width="19.33203125" style="46" customWidth="1"/>
    <col min="3590" max="3839" width="9" style="46"/>
    <col min="3840" max="3840" width="3.77734375" style="46" customWidth="1"/>
    <col min="3841" max="3841" width="16.6640625" style="46" bestFit="1" customWidth="1"/>
    <col min="3842" max="3842" width="21.109375" style="46" bestFit="1" customWidth="1"/>
    <col min="3843" max="3845" width="19.33203125" style="46" customWidth="1"/>
    <col min="3846" max="4095" width="9" style="46"/>
    <col min="4096" max="4096" width="3.77734375" style="46" customWidth="1"/>
    <col min="4097" max="4097" width="16.6640625" style="46" bestFit="1" customWidth="1"/>
    <col min="4098" max="4098" width="21.109375" style="46" bestFit="1" customWidth="1"/>
    <col min="4099" max="4101" width="19.33203125" style="46" customWidth="1"/>
    <col min="4102" max="4351" width="9" style="46"/>
    <col min="4352" max="4352" width="3.77734375" style="46" customWidth="1"/>
    <col min="4353" max="4353" width="16.6640625" style="46" bestFit="1" customWidth="1"/>
    <col min="4354" max="4354" width="21.109375" style="46" bestFit="1" customWidth="1"/>
    <col min="4355" max="4357" width="19.33203125" style="46" customWidth="1"/>
    <col min="4358" max="4607" width="9" style="46"/>
    <col min="4608" max="4608" width="3.77734375" style="46" customWidth="1"/>
    <col min="4609" max="4609" width="16.6640625" style="46" bestFit="1" customWidth="1"/>
    <col min="4610" max="4610" width="21.109375" style="46" bestFit="1" customWidth="1"/>
    <col min="4611" max="4613" width="19.33203125" style="46" customWidth="1"/>
    <col min="4614" max="4863" width="9" style="46"/>
    <col min="4864" max="4864" width="3.77734375" style="46" customWidth="1"/>
    <col min="4865" max="4865" width="16.6640625" style="46" bestFit="1" customWidth="1"/>
    <col min="4866" max="4866" width="21.109375" style="46" bestFit="1" customWidth="1"/>
    <col min="4867" max="4869" width="19.33203125" style="46" customWidth="1"/>
    <col min="4870" max="5119" width="9" style="46"/>
    <col min="5120" max="5120" width="3.77734375" style="46" customWidth="1"/>
    <col min="5121" max="5121" width="16.6640625" style="46" bestFit="1" customWidth="1"/>
    <col min="5122" max="5122" width="21.109375" style="46" bestFit="1" customWidth="1"/>
    <col min="5123" max="5125" width="19.33203125" style="46" customWidth="1"/>
    <col min="5126" max="5375" width="9" style="46"/>
    <col min="5376" max="5376" width="3.77734375" style="46" customWidth="1"/>
    <col min="5377" max="5377" width="16.6640625" style="46" bestFit="1" customWidth="1"/>
    <col min="5378" max="5378" width="21.109375" style="46" bestFit="1" customWidth="1"/>
    <col min="5379" max="5381" width="19.33203125" style="46" customWidth="1"/>
    <col min="5382" max="5631" width="9" style="46"/>
    <col min="5632" max="5632" width="3.77734375" style="46" customWidth="1"/>
    <col min="5633" max="5633" width="16.6640625" style="46" bestFit="1" customWidth="1"/>
    <col min="5634" max="5634" width="21.109375" style="46" bestFit="1" customWidth="1"/>
    <col min="5635" max="5637" width="19.33203125" style="46" customWidth="1"/>
    <col min="5638" max="5887" width="9" style="46"/>
    <col min="5888" max="5888" width="3.77734375" style="46" customWidth="1"/>
    <col min="5889" max="5889" width="16.6640625" style="46" bestFit="1" customWidth="1"/>
    <col min="5890" max="5890" width="21.109375" style="46" bestFit="1" customWidth="1"/>
    <col min="5891" max="5893" width="19.33203125" style="46" customWidth="1"/>
    <col min="5894" max="6143" width="9" style="46"/>
    <col min="6144" max="6144" width="3.77734375" style="46" customWidth="1"/>
    <col min="6145" max="6145" width="16.6640625" style="46" bestFit="1" customWidth="1"/>
    <col min="6146" max="6146" width="21.109375" style="46" bestFit="1" customWidth="1"/>
    <col min="6147" max="6149" width="19.33203125" style="46" customWidth="1"/>
    <col min="6150" max="6399" width="9" style="46"/>
    <col min="6400" max="6400" width="3.77734375" style="46" customWidth="1"/>
    <col min="6401" max="6401" width="16.6640625" style="46" bestFit="1" customWidth="1"/>
    <col min="6402" max="6402" width="21.109375" style="46" bestFit="1" customWidth="1"/>
    <col min="6403" max="6405" width="19.33203125" style="46" customWidth="1"/>
    <col min="6406" max="6655" width="9" style="46"/>
    <col min="6656" max="6656" width="3.77734375" style="46" customWidth="1"/>
    <col min="6657" max="6657" width="16.6640625" style="46" bestFit="1" customWidth="1"/>
    <col min="6658" max="6658" width="21.109375" style="46" bestFit="1" customWidth="1"/>
    <col min="6659" max="6661" width="19.33203125" style="46" customWidth="1"/>
    <col min="6662" max="6911" width="9" style="46"/>
    <col min="6912" max="6912" width="3.77734375" style="46" customWidth="1"/>
    <col min="6913" max="6913" width="16.6640625" style="46" bestFit="1" customWidth="1"/>
    <col min="6914" max="6914" width="21.109375" style="46" bestFit="1" customWidth="1"/>
    <col min="6915" max="6917" width="19.33203125" style="46" customWidth="1"/>
    <col min="6918" max="7167" width="9" style="46"/>
    <col min="7168" max="7168" width="3.77734375" style="46" customWidth="1"/>
    <col min="7169" max="7169" width="16.6640625" style="46" bestFit="1" customWidth="1"/>
    <col min="7170" max="7170" width="21.109375" style="46" bestFit="1" customWidth="1"/>
    <col min="7171" max="7173" width="19.33203125" style="46" customWidth="1"/>
    <col min="7174" max="7423" width="9" style="46"/>
    <col min="7424" max="7424" width="3.77734375" style="46" customWidth="1"/>
    <col min="7425" max="7425" width="16.6640625" style="46" bestFit="1" customWidth="1"/>
    <col min="7426" max="7426" width="21.109375" style="46" bestFit="1" customWidth="1"/>
    <col min="7427" max="7429" width="19.33203125" style="46" customWidth="1"/>
    <col min="7430" max="7679" width="9" style="46"/>
    <col min="7680" max="7680" width="3.77734375" style="46" customWidth="1"/>
    <col min="7681" max="7681" width="16.6640625" style="46" bestFit="1" customWidth="1"/>
    <col min="7682" max="7682" width="21.109375" style="46" bestFit="1" customWidth="1"/>
    <col min="7683" max="7685" width="19.33203125" style="46" customWidth="1"/>
    <col min="7686" max="7935" width="9" style="46"/>
    <col min="7936" max="7936" width="3.77734375" style="46" customWidth="1"/>
    <col min="7937" max="7937" width="16.6640625" style="46" bestFit="1" customWidth="1"/>
    <col min="7938" max="7938" width="21.109375" style="46" bestFit="1" customWidth="1"/>
    <col min="7939" max="7941" width="19.33203125" style="46" customWidth="1"/>
    <col min="7942" max="8191" width="9" style="46"/>
    <col min="8192" max="8192" width="3.77734375" style="46" customWidth="1"/>
    <col min="8193" max="8193" width="16.6640625" style="46" bestFit="1" customWidth="1"/>
    <col min="8194" max="8194" width="21.109375" style="46" bestFit="1" customWidth="1"/>
    <col min="8195" max="8197" width="19.33203125" style="46" customWidth="1"/>
    <col min="8198" max="8447" width="9" style="46"/>
    <col min="8448" max="8448" width="3.77734375" style="46" customWidth="1"/>
    <col min="8449" max="8449" width="16.6640625" style="46" bestFit="1" customWidth="1"/>
    <col min="8450" max="8450" width="21.109375" style="46" bestFit="1" customWidth="1"/>
    <col min="8451" max="8453" width="19.33203125" style="46" customWidth="1"/>
    <col min="8454" max="8703" width="9" style="46"/>
    <col min="8704" max="8704" width="3.77734375" style="46" customWidth="1"/>
    <col min="8705" max="8705" width="16.6640625" style="46" bestFit="1" customWidth="1"/>
    <col min="8706" max="8706" width="21.109375" style="46" bestFit="1" customWidth="1"/>
    <col min="8707" max="8709" width="19.33203125" style="46" customWidth="1"/>
    <col min="8710" max="8959" width="9" style="46"/>
    <col min="8960" max="8960" width="3.77734375" style="46" customWidth="1"/>
    <col min="8961" max="8961" width="16.6640625" style="46" bestFit="1" customWidth="1"/>
    <col min="8962" max="8962" width="21.109375" style="46" bestFit="1" customWidth="1"/>
    <col min="8963" max="8965" width="19.33203125" style="46" customWidth="1"/>
    <col min="8966" max="9215" width="9" style="46"/>
    <col min="9216" max="9216" width="3.77734375" style="46" customWidth="1"/>
    <col min="9217" max="9217" width="16.6640625" style="46" bestFit="1" customWidth="1"/>
    <col min="9218" max="9218" width="21.109375" style="46" bestFit="1" customWidth="1"/>
    <col min="9219" max="9221" width="19.33203125" style="46" customWidth="1"/>
    <col min="9222" max="9471" width="9" style="46"/>
    <col min="9472" max="9472" width="3.77734375" style="46" customWidth="1"/>
    <col min="9473" max="9473" width="16.6640625" style="46" bestFit="1" customWidth="1"/>
    <col min="9474" max="9474" width="21.109375" style="46" bestFit="1" customWidth="1"/>
    <col min="9475" max="9477" width="19.33203125" style="46" customWidth="1"/>
    <col min="9478" max="9727" width="9" style="46"/>
    <col min="9728" max="9728" width="3.77734375" style="46" customWidth="1"/>
    <col min="9729" max="9729" width="16.6640625" style="46" bestFit="1" customWidth="1"/>
    <col min="9730" max="9730" width="21.109375" style="46" bestFit="1" customWidth="1"/>
    <col min="9731" max="9733" width="19.33203125" style="46" customWidth="1"/>
    <col min="9734" max="9983" width="9" style="46"/>
    <col min="9984" max="9984" width="3.77734375" style="46" customWidth="1"/>
    <col min="9985" max="9985" width="16.6640625" style="46" bestFit="1" customWidth="1"/>
    <col min="9986" max="9986" width="21.109375" style="46" bestFit="1" customWidth="1"/>
    <col min="9987" max="9989" width="19.33203125" style="46" customWidth="1"/>
    <col min="9990" max="10239" width="9" style="46"/>
    <col min="10240" max="10240" width="3.77734375" style="46" customWidth="1"/>
    <col min="10241" max="10241" width="16.6640625" style="46" bestFit="1" customWidth="1"/>
    <col min="10242" max="10242" width="21.109375" style="46" bestFit="1" customWidth="1"/>
    <col min="10243" max="10245" width="19.33203125" style="46" customWidth="1"/>
    <col min="10246" max="10495" width="9" style="46"/>
    <col min="10496" max="10496" width="3.77734375" style="46" customWidth="1"/>
    <col min="10497" max="10497" width="16.6640625" style="46" bestFit="1" customWidth="1"/>
    <col min="10498" max="10498" width="21.109375" style="46" bestFit="1" customWidth="1"/>
    <col min="10499" max="10501" width="19.33203125" style="46" customWidth="1"/>
    <col min="10502" max="10751" width="9" style="46"/>
    <col min="10752" max="10752" width="3.77734375" style="46" customWidth="1"/>
    <col min="10753" max="10753" width="16.6640625" style="46" bestFit="1" customWidth="1"/>
    <col min="10754" max="10754" width="21.109375" style="46" bestFit="1" customWidth="1"/>
    <col min="10755" max="10757" width="19.33203125" style="46" customWidth="1"/>
    <col min="10758" max="11007" width="9" style="46"/>
    <col min="11008" max="11008" width="3.77734375" style="46" customWidth="1"/>
    <col min="11009" max="11009" width="16.6640625" style="46" bestFit="1" customWidth="1"/>
    <col min="11010" max="11010" width="21.109375" style="46" bestFit="1" customWidth="1"/>
    <col min="11011" max="11013" width="19.33203125" style="46" customWidth="1"/>
    <col min="11014" max="11263" width="9" style="46"/>
    <col min="11264" max="11264" width="3.77734375" style="46" customWidth="1"/>
    <col min="11265" max="11265" width="16.6640625" style="46" bestFit="1" customWidth="1"/>
    <col min="11266" max="11266" width="21.109375" style="46" bestFit="1" customWidth="1"/>
    <col min="11267" max="11269" width="19.33203125" style="46" customWidth="1"/>
    <col min="11270" max="11519" width="9" style="46"/>
    <col min="11520" max="11520" width="3.77734375" style="46" customWidth="1"/>
    <col min="11521" max="11521" width="16.6640625" style="46" bestFit="1" customWidth="1"/>
    <col min="11522" max="11522" width="21.109375" style="46" bestFit="1" customWidth="1"/>
    <col min="11523" max="11525" width="19.33203125" style="46" customWidth="1"/>
    <col min="11526" max="11775" width="9" style="46"/>
    <col min="11776" max="11776" width="3.77734375" style="46" customWidth="1"/>
    <col min="11777" max="11777" width="16.6640625" style="46" bestFit="1" customWidth="1"/>
    <col min="11778" max="11778" width="21.109375" style="46" bestFit="1" customWidth="1"/>
    <col min="11779" max="11781" width="19.33203125" style="46" customWidth="1"/>
    <col min="11782" max="12031" width="9" style="46"/>
    <col min="12032" max="12032" width="3.77734375" style="46" customWidth="1"/>
    <col min="12033" max="12033" width="16.6640625" style="46" bestFit="1" customWidth="1"/>
    <col min="12034" max="12034" width="21.109375" style="46" bestFit="1" customWidth="1"/>
    <col min="12035" max="12037" width="19.33203125" style="46" customWidth="1"/>
    <col min="12038" max="12287" width="9" style="46"/>
    <col min="12288" max="12288" width="3.77734375" style="46" customWidth="1"/>
    <col min="12289" max="12289" width="16.6640625" style="46" bestFit="1" customWidth="1"/>
    <col min="12290" max="12290" width="21.109375" style="46" bestFit="1" customWidth="1"/>
    <col min="12291" max="12293" width="19.33203125" style="46" customWidth="1"/>
    <col min="12294" max="12543" width="9" style="46"/>
    <col min="12544" max="12544" width="3.77734375" style="46" customWidth="1"/>
    <col min="12545" max="12545" width="16.6640625" style="46" bestFit="1" customWidth="1"/>
    <col min="12546" max="12546" width="21.109375" style="46" bestFit="1" customWidth="1"/>
    <col min="12547" max="12549" width="19.33203125" style="46" customWidth="1"/>
    <col min="12550" max="12799" width="9" style="46"/>
    <col min="12800" max="12800" width="3.77734375" style="46" customWidth="1"/>
    <col min="12801" max="12801" width="16.6640625" style="46" bestFit="1" customWidth="1"/>
    <col min="12802" max="12802" width="21.109375" style="46" bestFit="1" customWidth="1"/>
    <col min="12803" max="12805" width="19.33203125" style="46" customWidth="1"/>
    <col min="12806" max="13055" width="9" style="46"/>
    <col min="13056" max="13056" width="3.77734375" style="46" customWidth="1"/>
    <col min="13057" max="13057" width="16.6640625" style="46" bestFit="1" customWidth="1"/>
    <col min="13058" max="13058" width="21.109375" style="46" bestFit="1" customWidth="1"/>
    <col min="13059" max="13061" width="19.33203125" style="46" customWidth="1"/>
    <col min="13062" max="13311" width="9" style="46"/>
    <col min="13312" max="13312" width="3.77734375" style="46" customWidth="1"/>
    <col min="13313" max="13313" width="16.6640625" style="46" bestFit="1" customWidth="1"/>
    <col min="13314" max="13314" width="21.109375" style="46" bestFit="1" customWidth="1"/>
    <col min="13315" max="13317" width="19.33203125" style="46" customWidth="1"/>
    <col min="13318" max="13567" width="9" style="46"/>
    <col min="13568" max="13568" width="3.77734375" style="46" customWidth="1"/>
    <col min="13569" max="13569" width="16.6640625" style="46" bestFit="1" customWidth="1"/>
    <col min="13570" max="13570" width="21.109375" style="46" bestFit="1" customWidth="1"/>
    <col min="13571" max="13573" width="19.33203125" style="46" customWidth="1"/>
    <col min="13574" max="13823" width="9" style="46"/>
    <col min="13824" max="13824" width="3.77734375" style="46" customWidth="1"/>
    <col min="13825" max="13825" width="16.6640625" style="46" bestFit="1" customWidth="1"/>
    <col min="13826" max="13826" width="21.109375" style="46" bestFit="1" customWidth="1"/>
    <col min="13827" max="13829" width="19.33203125" style="46" customWidth="1"/>
    <col min="13830" max="14079" width="9" style="46"/>
    <col min="14080" max="14080" width="3.77734375" style="46" customWidth="1"/>
    <col min="14081" max="14081" width="16.6640625" style="46" bestFit="1" customWidth="1"/>
    <col min="14082" max="14082" width="21.109375" style="46" bestFit="1" customWidth="1"/>
    <col min="14083" max="14085" width="19.33203125" style="46" customWidth="1"/>
    <col min="14086" max="14335" width="9" style="46"/>
    <col min="14336" max="14336" width="3.77734375" style="46" customWidth="1"/>
    <col min="14337" max="14337" width="16.6640625" style="46" bestFit="1" customWidth="1"/>
    <col min="14338" max="14338" width="21.109375" style="46" bestFit="1" customWidth="1"/>
    <col min="14339" max="14341" width="19.33203125" style="46" customWidth="1"/>
    <col min="14342" max="14591" width="9" style="46"/>
    <col min="14592" max="14592" width="3.77734375" style="46" customWidth="1"/>
    <col min="14593" max="14593" width="16.6640625" style="46" bestFit="1" customWidth="1"/>
    <col min="14594" max="14594" width="21.109375" style="46" bestFit="1" customWidth="1"/>
    <col min="14595" max="14597" width="19.33203125" style="46" customWidth="1"/>
    <col min="14598" max="14847" width="9" style="46"/>
    <col min="14848" max="14848" width="3.77734375" style="46" customWidth="1"/>
    <col min="14849" max="14849" width="16.6640625" style="46" bestFit="1" customWidth="1"/>
    <col min="14850" max="14850" width="21.109375" style="46" bestFit="1" customWidth="1"/>
    <col min="14851" max="14853" width="19.33203125" style="46" customWidth="1"/>
    <col min="14854" max="15103" width="9" style="46"/>
    <col min="15104" max="15104" width="3.77734375" style="46" customWidth="1"/>
    <col min="15105" max="15105" width="16.6640625" style="46" bestFit="1" customWidth="1"/>
    <col min="15106" max="15106" width="21.109375" style="46" bestFit="1" customWidth="1"/>
    <col min="15107" max="15109" width="19.33203125" style="46" customWidth="1"/>
    <col min="15110" max="15359" width="9" style="46"/>
    <col min="15360" max="15360" width="3.77734375" style="46" customWidth="1"/>
    <col min="15361" max="15361" width="16.6640625" style="46" bestFit="1" customWidth="1"/>
    <col min="15362" max="15362" width="21.109375" style="46" bestFit="1" customWidth="1"/>
    <col min="15363" max="15365" width="19.33203125" style="46" customWidth="1"/>
    <col min="15366" max="15615" width="9" style="46"/>
    <col min="15616" max="15616" width="3.77734375" style="46" customWidth="1"/>
    <col min="15617" max="15617" width="16.6640625" style="46" bestFit="1" customWidth="1"/>
    <col min="15618" max="15618" width="21.109375" style="46" bestFit="1" customWidth="1"/>
    <col min="15619" max="15621" width="19.33203125" style="46" customWidth="1"/>
    <col min="15622" max="15871" width="9" style="46"/>
    <col min="15872" max="15872" width="3.77734375" style="46" customWidth="1"/>
    <col min="15873" max="15873" width="16.6640625" style="46" bestFit="1" customWidth="1"/>
    <col min="15874" max="15874" width="21.109375" style="46" bestFit="1" customWidth="1"/>
    <col min="15875" max="15877" width="19.33203125" style="46" customWidth="1"/>
    <col min="15878" max="16127" width="9" style="46"/>
    <col min="16128" max="16128" width="3.77734375" style="46" customWidth="1"/>
    <col min="16129" max="16129" width="16.6640625" style="46" bestFit="1" customWidth="1"/>
    <col min="16130" max="16130" width="21.109375" style="46" bestFit="1" customWidth="1"/>
    <col min="16131" max="16133" width="19.33203125" style="46" customWidth="1"/>
    <col min="16134" max="16384" width="9" style="46"/>
  </cols>
  <sheetData>
    <row r="1" spans="1:10" ht="13.2" x14ac:dyDescent="0.2">
      <c r="A1" s="148"/>
      <c r="J1" s="64" t="s">
        <v>244</v>
      </c>
    </row>
    <row r="2" spans="1:10" ht="19.2" x14ac:dyDescent="0.2">
      <c r="A2" s="65" t="s">
        <v>165</v>
      </c>
      <c r="B2" s="66"/>
      <c r="C2" s="67"/>
      <c r="D2" s="67"/>
      <c r="E2" s="67"/>
      <c r="F2" s="67"/>
      <c r="G2" s="67"/>
      <c r="H2" s="67"/>
      <c r="I2" s="67"/>
      <c r="J2" s="67"/>
    </row>
    <row r="3" spans="1:10" ht="9" customHeight="1" x14ac:dyDescent="0.2">
      <c r="A3" s="68"/>
      <c r="B3" s="68"/>
      <c r="E3" s="46"/>
      <c r="F3" s="46"/>
    </row>
    <row r="4" spans="1:10" ht="24.75" customHeight="1" x14ac:dyDescent="0.2">
      <c r="A4" s="46"/>
      <c r="B4" s="280" t="s">
        <v>59</v>
      </c>
      <c r="C4" s="280"/>
      <c r="D4" s="280"/>
      <c r="E4" s="281">
        <f>'01チェックリスト①（様式関係）'!D8</f>
        <v>0</v>
      </c>
      <c r="F4" s="281"/>
      <c r="G4" s="281"/>
      <c r="H4" s="281"/>
      <c r="I4" s="281"/>
      <c r="J4" s="281"/>
    </row>
    <row r="5" spans="1:10" ht="24.75" customHeight="1" x14ac:dyDescent="0.2">
      <c r="A5" s="46"/>
      <c r="B5" s="280" t="s">
        <v>60</v>
      </c>
      <c r="C5" s="280"/>
      <c r="D5" s="280"/>
      <c r="E5" s="282">
        <f>'01チェックリスト①（様式関係）'!D9</f>
        <v>0</v>
      </c>
      <c r="F5" s="282"/>
      <c r="G5" s="282"/>
      <c r="H5" s="282"/>
      <c r="I5" s="282"/>
      <c r="J5" s="282"/>
    </row>
    <row r="6" spans="1:10" ht="8.4" customHeight="1" x14ac:dyDescent="0.2">
      <c r="A6" s="46"/>
      <c r="B6" s="69"/>
      <c r="C6" s="69"/>
      <c r="D6" s="70"/>
      <c r="E6" s="71"/>
      <c r="F6" s="71"/>
      <c r="G6" s="72"/>
    </row>
    <row r="7" spans="1:10" ht="15.6" customHeight="1" x14ac:dyDescent="0.2">
      <c r="A7" s="73" t="s">
        <v>250</v>
      </c>
      <c r="B7" s="70"/>
      <c r="C7" s="70"/>
      <c r="D7" s="70"/>
      <c r="E7" s="71"/>
      <c r="F7" s="74" t="s">
        <v>249</v>
      </c>
      <c r="G7" s="72"/>
    </row>
    <row r="8" spans="1:10" ht="15.6" customHeight="1" x14ac:dyDescent="0.2">
      <c r="A8" s="75" t="s">
        <v>84</v>
      </c>
      <c r="B8" s="76" t="s">
        <v>85</v>
      </c>
      <c r="C8" s="76"/>
      <c r="D8" s="76"/>
      <c r="E8" s="76"/>
      <c r="F8" s="76"/>
      <c r="G8" s="76"/>
      <c r="H8" s="76"/>
      <c r="I8" s="76"/>
      <c r="J8" s="72" t="s">
        <v>86</v>
      </c>
    </row>
    <row r="9" spans="1:10" s="79" customFormat="1" ht="15.6" customHeight="1" x14ac:dyDescent="0.2">
      <c r="A9" s="77"/>
      <c r="B9" s="277" t="s">
        <v>87</v>
      </c>
      <c r="C9" s="277"/>
      <c r="D9" s="78" t="s">
        <v>88</v>
      </c>
      <c r="E9" s="78" t="s">
        <v>89</v>
      </c>
      <c r="F9" s="78" t="s">
        <v>90</v>
      </c>
      <c r="G9" s="78" t="s">
        <v>91</v>
      </c>
      <c r="H9" s="78" t="s">
        <v>92</v>
      </c>
      <c r="I9" s="78" t="s">
        <v>93</v>
      </c>
      <c r="J9" s="78" t="s">
        <v>94</v>
      </c>
    </row>
    <row r="10" spans="1:10" ht="15.6" customHeight="1" x14ac:dyDescent="0.2">
      <c r="A10" s="46"/>
      <c r="B10" s="278" t="s">
        <v>95</v>
      </c>
      <c r="C10" s="278"/>
      <c r="D10" s="80">
        <f>SUM(E10:J10)</f>
        <v>0</v>
      </c>
      <c r="E10" s="81"/>
      <c r="F10" s="82"/>
      <c r="G10" s="82"/>
      <c r="H10" s="82"/>
      <c r="I10" s="82"/>
      <c r="J10" s="82"/>
    </row>
    <row r="11" spans="1:10" ht="15.6" customHeight="1" x14ac:dyDescent="0.2">
      <c r="A11" s="46"/>
      <c r="B11" s="278" t="s">
        <v>96</v>
      </c>
      <c r="C11" s="278"/>
      <c r="D11" s="80">
        <f>SUM(E11:J11)</f>
        <v>0</v>
      </c>
      <c r="E11" s="81"/>
      <c r="F11" s="83"/>
      <c r="G11" s="83"/>
      <c r="H11" s="83"/>
      <c r="I11" s="83"/>
      <c r="J11" s="83"/>
    </row>
    <row r="12" spans="1:10" ht="15.6" customHeight="1" x14ac:dyDescent="0.2">
      <c r="A12" s="46"/>
      <c r="B12" s="279" t="s">
        <v>97</v>
      </c>
      <c r="C12" s="279"/>
      <c r="D12" s="84">
        <f>D10-D11</f>
        <v>0</v>
      </c>
      <c r="E12" s="84">
        <f t="shared" ref="E12:J12" si="0">E10-E11</f>
        <v>0</v>
      </c>
      <c r="F12" s="84">
        <f t="shared" si="0"/>
        <v>0</v>
      </c>
      <c r="G12" s="84">
        <f t="shared" si="0"/>
        <v>0</v>
      </c>
      <c r="H12" s="84">
        <f t="shared" si="0"/>
        <v>0</v>
      </c>
      <c r="I12" s="84">
        <f t="shared" si="0"/>
        <v>0</v>
      </c>
      <c r="J12" s="84">
        <f t="shared" si="0"/>
        <v>0</v>
      </c>
    </row>
    <row r="13" spans="1:10" ht="4.8" customHeight="1" x14ac:dyDescent="0.2">
      <c r="A13" s="46"/>
      <c r="B13" s="46"/>
      <c r="E13" s="46"/>
      <c r="F13" s="46"/>
    </row>
    <row r="14" spans="1:10" ht="15.6" customHeight="1" x14ac:dyDescent="0.2">
      <c r="A14" s="45" t="s">
        <v>98</v>
      </c>
      <c r="B14" s="85" t="s">
        <v>99</v>
      </c>
    </row>
    <row r="15" spans="1:10" s="79" customFormat="1" ht="15.6" customHeight="1" x14ac:dyDescent="0.2">
      <c r="A15" s="77"/>
      <c r="B15" s="277" t="s">
        <v>87</v>
      </c>
      <c r="C15" s="277"/>
      <c r="D15" s="78" t="s">
        <v>88</v>
      </c>
      <c r="E15" s="78" t="s">
        <v>89</v>
      </c>
      <c r="F15" s="78" t="s">
        <v>90</v>
      </c>
      <c r="G15" s="78" t="s">
        <v>91</v>
      </c>
      <c r="H15" s="78" t="s">
        <v>92</v>
      </c>
      <c r="I15" s="78" t="s">
        <v>93</v>
      </c>
      <c r="J15" s="78" t="s">
        <v>94</v>
      </c>
    </row>
    <row r="16" spans="1:10" ht="15.6" customHeight="1" x14ac:dyDescent="0.2">
      <c r="A16" s="46"/>
      <c r="B16" s="278" t="s">
        <v>95</v>
      </c>
      <c r="C16" s="278"/>
      <c r="D16" s="80">
        <f>SUM(E16:J16)</f>
        <v>0</v>
      </c>
      <c r="E16" s="81"/>
      <c r="F16" s="82"/>
      <c r="G16" s="82"/>
      <c r="H16" s="82"/>
      <c r="I16" s="82"/>
      <c r="J16" s="82"/>
    </row>
    <row r="17" spans="1:11" ht="15.6" customHeight="1" x14ac:dyDescent="0.2">
      <c r="A17" s="46"/>
      <c r="B17" s="278" t="s">
        <v>96</v>
      </c>
      <c r="C17" s="278"/>
      <c r="D17" s="80">
        <f>SUM(E17:J17)</f>
        <v>0</v>
      </c>
      <c r="E17" s="81"/>
      <c r="F17" s="83"/>
      <c r="G17" s="83"/>
      <c r="H17" s="83"/>
      <c r="I17" s="83"/>
      <c r="J17" s="83"/>
    </row>
    <row r="18" spans="1:11" ht="15.6" customHeight="1" x14ac:dyDescent="0.2">
      <c r="A18" s="46"/>
      <c r="B18" s="279" t="s">
        <v>97</v>
      </c>
      <c r="C18" s="279"/>
      <c r="D18" s="84">
        <f>D16-D17</f>
        <v>0</v>
      </c>
      <c r="E18" s="84">
        <f t="shared" ref="E18:J18" si="1">E16-E17</f>
        <v>0</v>
      </c>
      <c r="F18" s="84">
        <f t="shared" si="1"/>
        <v>0</v>
      </c>
      <c r="G18" s="84">
        <f t="shared" si="1"/>
        <v>0</v>
      </c>
      <c r="H18" s="84">
        <f t="shared" si="1"/>
        <v>0</v>
      </c>
      <c r="I18" s="84">
        <f t="shared" si="1"/>
        <v>0</v>
      </c>
      <c r="J18" s="84">
        <f t="shared" si="1"/>
        <v>0</v>
      </c>
    </row>
    <row r="19" spans="1:11" ht="5.4" customHeight="1" x14ac:dyDescent="0.2">
      <c r="A19" s="46"/>
      <c r="B19" s="46"/>
      <c r="E19" s="46"/>
      <c r="F19" s="46"/>
    </row>
    <row r="20" spans="1:11" ht="15.6" customHeight="1" x14ac:dyDescent="0.2">
      <c r="A20" s="45" t="s">
        <v>100</v>
      </c>
      <c r="B20" s="85" t="s">
        <v>101</v>
      </c>
    </row>
    <row r="21" spans="1:11" s="79" customFormat="1" ht="15.6" customHeight="1" x14ac:dyDescent="0.2">
      <c r="A21" s="77"/>
      <c r="B21" s="277" t="s">
        <v>87</v>
      </c>
      <c r="C21" s="277"/>
      <c r="D21" s="78" t="s">
        <v>88</v>
      </c>
      <c r="E21" s="78" t="s">
        <v>89</v>
      </c>
      <c r="F21" s="78" t="s">
        <v>90</v>
      </c>
      <c r="G21" s="78" t="s">
        <v>91</v>
      </c>
      <c r="H21" s="78" t="s">
        <v>92</v>
      </c>
      <c r="I21" s="78" t="s">
        <v>93</v>
      </c>
      <c r="J21" s="78" t="s">
        <v>94</v>
      </c>
    </row>
    <row r="22" spans="1:11" ht="15.6" customHeight="1" x14ac:dyDescent="0.2">
      <c r="A22" s="46"/>
      <c r="B22" s="278" t="s">
        <v>95</v>
      </c>
      <c r="C22" s="278"/>
      <c r="D22" s="80">
        <f>SUM(E22:J22)</f>
        <v>0</v>
      </c>
      <c r="E22" s="80">
        <f t="shared" ref="E22:J23" si="2">E10+E16</f>
        <v>0</v>
      </c>
      <c r="F22" s="80">
        <f t="shared" si="2"/>
        <v>0</v>
      </c>
      <c r="G22" s="80">
        <f t="shared" si="2"/>
        <v>0</v>
      </c>
      <c r="H22" s="80">
        <f t="shared" si="2"/>
        <v>0</v>
      </c>
      <c r="I22" s="80">
        <f t="shared" si="2"/>
        <v>0</v>
      </c>
      <c r="J22" s="80">
        <f t="shared" si="2"/>
        <v>0</v>
      </c>
    </row>
    <row r="23" spans="1:11" ht="15.6" customHeight="1" x14ac:dyDescent="0.2">
      <c r="A23" s="46"/>
      <c r="B23" s="278" t="s">
        <v>96</v>
      </c>
      <c r="C23" s="278"/>
      <c r="D23" s="80">
        <f>SUM(E23:J23)</f>
        <v>0</v>
      </c>
      <c r="E23" s="80">
        <f t="shared" si="2"/>
        <v>0</v>
      </c>
      <c r="F23" s="80">
        <f t="shared" si="2"/>
        <v>0</v>
      </c>
      <c r="G23" s="80">
        <f t="shared" si="2"/>
        <v>0</v>
      </c>
      <c r="H23" s="80">
        <f t="shared" si="2"/>
        <v>0</v>
      </c>
      <c r="I23" s="80">
        <f t="shared" si="2"/>
        <v>0</v>
      </c>
      <c r="J23" s="80">
        <f t="shared" si="2"/>
        <v>0</v>
      </c>
    </row>
    <row r="24" spans="1:11" ht="15.6" customHeight="1" x14ac:dyDescent="0.2">
      <c r="A24" s="46"/>
      <c r="B24" s="279" t="s">
        <v>97</v>
      </c>
      <c r="C24" s="279"/>
      <c r="D24" s="84">
        <f>D22-D23</f>
        <v>0</v>
      </c>
      <c r="E24" s="84">
        <f t="shared" ref="E24:J24" si="3">E22-E23</f>
        <v>0</v>
      </c>
      <c r="F24" s="84">
        <f t="shared" si="3"/>
        <v>0</v>
      </c>
      <c r="G24" s="84">
        <f t="shared" si="3"/>
        <v>0</v>
      </c>
      <c r="H24" s="84">
        <f t="shared" si="3"/>
        <v>0</v>
      </c>
      <c r="I24" s="84">
        <f t="shared" si="3"/>
        <v>0</v>
      </c>
      <c r="J24" s="84">
        <f t="shared" si="3"/>
        <v>0</v>
      </c>
    </row>
    <row r="25" spans="1:11" ht="15.6" customHeight="1" x14ac:dyDescent="0.2">
      <c r="K25" s="86"/>
    </row>
    <row r="26" spans="1:11" ht="15.6" customHeight="1" x14ac:dyDescent="0.2">
      <c r="A26" s="73" t="s">
        <v>251</v>
      </c>
      <c r="B26" s="70"/>
      <c r="C26" s="70"/>
      <c r="D26" s="70"/>
      <c r="E26" s="71"/>
      <c r="F26" s="74" t="s">
        <v>252</v>
      </c>
      <c r="G26" s="72"/>
    </row>
    <row r="27" spans="1:11" ht="15.6" customHeight="1" x14ac:dyDescent="0.2">
      <c r="A27" s="75" t="s">
        <v>102</v>
      </c>
      <c r="B27" s="76" t="s">
        <v>85</v>
      </c>
      <c r="C27" s="76"/>
      <c r="D27" s="76"/>
      <c r="E27" s="76"/>
      <c r="F27" s="76"/>
      <c r="G27" s="76"/>
      <c r="H27" s="76"/>
      <c r="I27" s="76"/>
      <c r="J27" s="72" t="s">
        <v>86</v>
      </c>
    </row>
    <row r="28" spans="1:11" s="79" customFormat="1" ht="15.6" customHeight="1" x14ac:dyDescent="0.2">
      <c r="A28" s="77"/>
      <c r="B28" s="277" t="s">
        <v>87</v>
      </c>
      <c r="C28" s="277"/>
      <c r="D28" s="78" t="s">
        <v>88</v>
      </c>
      <c r="E28" s="78" t="s">
        <v>89</v>
      </c>
      <c r="F28" s="78" t="s">
        <v>90</v>
      </c>
      <c r="G28" s="78" t="s">
        <v>91</v>
      </c>
      <c r="H28" s="78" t="s">
        <v>92</v>
      </c>
      <c r="I28" s="78" t="s">
        <v>93</v>
      </c>
      <c r="J28" s="78" t="s">
        <v>94</v>
      </c>
    </row>
    <row r="29" spans="1:11" ht="15.6" customHeight="1" x14ac:dyDescent="0.2">
      <c r="A29" s="46"/>
      <c r="B29" s="278" t="s">
        <v>95</v>
      </c>
      <c r="C29" s="278"/>
      <c r="D29" s="80">
        <f>SUM(E29:J29)</f>
        <v>0</v>
      </c>
      <c r="E29" s="82"/>
      <c r="F29" s="82"/>
      <c r="G29" s="82"/>
      <c r="H29" s="82"/>
      <c r="I29" s="82"/>
      <c r="J29" s="82"/>
    </row>
    <row r="30" spans="1:11" ht="15.6" customHeight="1" x14ac:dyDescent="0.2">
      <c r="A30" s="46"/>
      <c r="B30" s="278" t="s">
        <v>96</v>
      </c>
      <c r="C30" s="278"/>
      <c r="D30" s="80">
        <f>SUM(E30:J30)</f>
        <v>0</v>
      </c>
      <c r="E30" s="82"/>
      <c r="F30" s="83"/>
      <c r="G30" s="83"/>
      <c r="H30" s="83"/>
      <c r="I30" s="83"/>
      <c r="J30" s="83"/>
    </row>
    <row r="31" spans="1:11" ht="15.6" customHeight="1" x14ac:dyDescent="0.2">
      <c r="A31" s="46"/>
      <c r="B31" s="279" t="s">
        <v>97</v>
      </c>
      <c r="C31" s="279"/>
      <c r="D31" s="84">
        <f>D29-D30</f>
        <v>0</v>
      </c>
      <c r="E31" s="84">
        <f t="shared" ref="E31:J31" si="4">E29-E30</f>
        <v>0</v>
      </c>
      <c r="F31" s="84">
        <f t="shared" si="4"/>
        <v>0</v>
      </c>
      <c r="G31" s="84">
        <f t="shared" si="4"/>
        <v>0</v>
      </c>
      <c r="H31" s="84">
        <f t="shared" si="4"/>
        <v>0</v>
      </c>
      <c r="I31" s="84">
        <f t="shared" si="4"/>
        <v>0</v>
      </c>
      <c r="J31" s="84">
        <f t="shared" si="4"/>
        <v>0</v>
      </c>
    </row>
    <row r="32" spans="1:11" ht="15.6" customHeight="1" x14ac:dyDescent="0.2">
      <c r="A32" s="46"/>
      <c r="B32" s="46"/>
      <c r="E32" s="46"/>
      <c r="F32" s="46"/>
    </row>
    <row r="33" spans="1:12" ht="15.6" customHeight="1" x14ac:dyDescent="0.2">
      <c r="A33" s="45" t="s">
        <v>103</v>
      </c>
      <c r="B33" s="85" t="s">
        <v>99</v>
      </c>
    </row>
    <row r="34" spans="1:12" s="79" customFormat="1" ht="15.6" customHeight="1" x14ac:dyDescent="0.2">
      <c r="A34" s="77"/>
      <c r="B34" s="277" t="s">
        <v>87</v>
      </c>
      <c r="C34" s="277"/>
      <c r="D34" s="78" t="s">
        <v>88</v>
      </c>
      <c r="E34" s="78" t="s">
        <v>89</v>
      </c>
      <c r="F34" s="78" t="s">
        <v>90</v>
      </c>
      <c r="G34" s="78" t="s">
        <v>91</v>
      </c>
      <c r="H34" s="78" t="s">
        <v>92</v>
      </c>
      <c r="I34" s="78" t="s">
        <v>93</v>
      </c>
      <c r="J34" s="78" t="s">
        <v>94</v>
      </c>
    </row>
    <row r="35" spans="1:12" ht="15.6" customHeight="1" x14ac:dyDescent="0.2">
      <c r="A35" s="46"/>
      <c r="B35" s="278" t="s">
        <v>95</v>
      </c>
      <c r="C35" s="278"/>
      <c r="D35" s="80">
        <f>SUM(E35:J35)</f>
        <v>0</v>
      </c>
      <c r="E35" s="82"/>
      <c r="F35" s="82"/>
      <c r="G35" s="82"/>
      <c r="H35" s="82"/>
      <c r="I35" s="82"/>
      <c r="J35" s="82"/>
    </row>
    <row r="36" spans="1:12" ht="15.6" customHeight="1" x14ac:dyDescent="0.2">
      <c r="A36" s="46"/>
      <c r="B36" s="278" t="s">
        <v>96</v>
      </c>
      <c r="C36" s="278"/>
      <c r="D36" s="80">
        <f>SUM(E36:J36)</f>
        <v>0</v>
      </c>
      <c r="E36" s="82"/>
      <c r="F36" s="83"/>
      <c r="G36" s="83"/>
      <c r="H36" s="83"/>
      <c r="I36" s="83"/>
      <c r="J36" s="83"/>
    </row>
    <row r="37" spans="1:12" ht="15.6" customHeight="1" x14ac:dyDescent="0.2">
      <c r="A37" s="46"/>
      <c r="B37" s="279" t="s">
        <v>97</v>
      </c>
      <c r="C37" s="279"/>
      <c r="D37" s="84">
        <f>D35-D36</f>
        <v>0</v>
      </c>
      <c r="E37" s="84">
        <f t="shared" ref="E37:J37" si="5">E35-E36</f>
        <v>0</v>
      </c>
      <c r="F37" s="84">
        <f t="shared" si="5"/>
        <v>0</v>
      </c>
      <c r="G37" s="84">
        <f t="shared" si="5"/>
        <v>0</v>
      </c>
      <c r="H37" s="84">
        <f t="shared" si="5"/>
        <v>0</v>
      </c>
      <c r="I37" s="84">
        <f t="shared" si="5"/>
        <v>0</v>
      </c>
      <c r="J37" s="84">
        <f t="shared" si="5"/>
        <v>0</v>
      </c>
    </row>
    <row r="38" spans="1:12" ht="15.6" customHeight="1" x14ac:dyDescent="0.2">
      <c r="A38" s="46"/>
      <c r="B38" s="46"/>
      <c r="E38" s="46"/>
      <c r="F38" s="46"/>
    </row>
    <row r="39" spans="1:12" ht="15.6" customHeight="1" x14ac:dyDescent="0.2">
      <c r="A39" s="45" t="s">
        <v>104</v>
      </c>
      <c r="B39" s="85" t="s">
        <v>105</v>
      </c>
    </row>
    <row r="40" spans="1:12" s="79" customFormat="1" ht="15.6" customHeight="1" x14ac:dyDescent="0.2">
      <c r="A40" s="77"/>
      <c r="B40" s="277" t="s">
        <v>87</v>
      </c>
      <c r="C40" s="277"/>
      <c r="D40" s="78" t="s">
        <v>88</v>
      </c>
      <c r="E40" s="78" t="s">
        <v>89</v>
      </c>
      <c r="F40" s="78" t="s">
        <v>90</v>
      </c>
      <c r="G40" s="78" t="s">
        <v>91</v>
      </c>
      <c r="H40" s="78" t="s">
        <v>92</v>
      </c>
      <c r="I40" s="78" t="s">
        <v>93</v>
      </c>
      <c r="J40" s="78" t="s">
        <v>94</v>
      </c>
    </row>
    <row r="41" spans="1:12" ht="15.6" customHeight="1" x14ac:dyDescent="0.2">
      <c r="A41" s="46"/>
      <c r="B41" s="278" t="s">
        <v>95</v>
      </c>
      <c r="C41" s="278"/>
      <c r="D41" s="80">
        <f>SUM(E41:J41)</f>
        <v>0</v>
      </c>
      <c r="E41" s="80">
        <f t="shared" ref="E41:J42" si="6">E29+E35</f>
        <v>0</v>
      </c>
      <c r="F41" s="80">
        <f t="shared" si="6"/>
        <v>0</v>
      </c>
      <c r="G41" s="80">
        <f t="shared" si="6"/>
        <v>0</v>
      </c>
      <c r="H41" s="80">
        <f t="shared" si="6"/>
        <v>0</v>
      </c>
      <c r="I41" s="80">
        <f t="shared" si="6"/>
        <v>0</v>
      </c>
      <c r="J41" s="80">
        <f t="shared" si="6"/>
        <v>0</v>
      </c>
    </row>
    <row r="42" spans="1:12" ht="15.6" customHeight="1" x14ac:dyDescent="0.2">
      <c r="A42" s="46"/>
      <c r="B42" s="278" t="s">
        <v>96</v>
      </c>
      <c r="C42" s="278"/>
      <c r="D42" s="80">
        <f>SUM(E42:J42)</f>
        <v>0</v>
      </c>
      <c r="E42" s="80">
        <f t="shared" si="6"/>
        <v>0</v>
      </c>
      <c r="F42" s="80">
        <f t="shared" si="6"/>
        <v>0</v>
      </c>
      <c r="G42" s="80">
        <f t="shared" si="6"/>
        <v>0</v>
      </c>
      <c r="H42" s="80">
        <f t="shared" si="6"/>
        <v>0</v>
      </c>
      <c r="I42" s="80">
        <f t="shared" si="6"/>
        <v>0</v>
      </c>
      <c r="J42" s="80">
        <f t="shared" si="6"/>
        <v>0</v>
      </c>
    </row>
    <row r="43" spans="1:12" ht="15.6" customHeight="1" x14ac:dyDescent="0.2">
      <c r="A43" s="46"/>
      <c r="B43" s="279" t="s">
        <v>97</v>
      </c>
      <c r="C43" s="279"/>
      <c r="D43" s="84">
        <f>D41-D42</f>
        <v>0</v>
      </c>
      <c r="E43" s="84">
        <f t="shared" ref="E43:J43" si="7">E41-E42</f>
        <v>0</v>
      </c>
      <c r="F43" s="84">
        <f t="shared" si="7"/>
        <v>0</v>
      </c>
      <c r="G43" s="84">
        <f t="shared" si="7"/>
        <v>0</v>
      </c>
      <c r="H43" s="84">
        <f t="shared" si="7"/>
        <v>0</v>
      </c>
      <c r="I43" s="84">
        <f t="shared" si="7"/>
        <v>0</v>
      </c>
      <c r="J43" s="84">
        <f t="shared" si="7"/>
        <v>0</v>
      </c>
    </row>
    <row r="44" spans="1:12" ht="15.6" customHeight="1" x14ac:dyDescent="0.2">
      <c r="K44" s="87"/>
      <c r="L44" s="87"/>
    </row>
    <row r="45" spans="1:12" ht="15.6" customHeight="1" x14ac:dyDescent="0.2">
      <c r="A45" s="73" t="s">
        <v>253</v>
      </c>
      <c r="B45" s="70"/>
      <c r="C45" s="70"/>
      <c r="D45" s="70"/>
      <c r="E45" s="71"/>
      <c r="F45" s="71"/>
      <c r="G45" s="72"/>
    </row>
    <row r="46" spans="1:12" ht="15.6" customHeight="1" x14ac:dyDescent="0.2">
      <c r="A46" s="88" t="s">
        <v>106</v>
      </c>
      <c r="B46" s="76" t="s">
        <v>107</v>
      </c>
      <c r="C46" s="76"/>
      <c r="D46" s="76"/>
      <c r="E46" s="76"/>
      <c r="F46" s="76"/>
      <c r="G46" s="76"/>
      <c r="H46" s="76"/>
      <c r="I46" s="76"/>
      <c r="J46" s="72" t="s">
        <v>86</v>
      </c>
    </row>
    <row r="47" spans="1:12" s="79" customFormat="1" ht="15.6" customHeight="1" x14ac:dyDescent="0.2">
      <c r="A47" s="77"/>
      <c r="B47" s="277" t="s">
        <v>87</v>
      </c>
      <c r="C47" s="277"/>
      <c r="D47" s="78" t="s">
        <v>88</v>
      </c>
      <c r="E47" s="78" t="s">
        <v>89</v>
      </c>
      <c r="F47" s="78" t="s">
        <v>90</v>
      </c>
      <c r="G47" s="78" t="s">
        <v>91</v>
      </c>
      <c r="H47" s="78" t="s">
        <v>92</v>
      </c>
      <c r="I47" s="78" t="s">
        <v>93</v>
      </c>
      <c r="J47" s="78" t="s">
        <v>94</v>
      </c>
    </row>
    <row r="48" spans="1:12" ht="15.6" customHeight="1" x14ac:dyDescent="0.2">
      <c r="A48" s="46"/>
      <c r="B48" s="278" t="s">
        <v>95</v>
      </c>
      <c r="C48" s="278"/>
      <c r="D48" s="80">
        <f>SUM(E48:J48)</f>
        <v>0</v>
      </c>
      <c r="E48" s="80">
        <f t="shared" ref="E48:J49" si="8">E29-E10</f>
        <v>0</v>
      </c>
      <c r="F48" s="80">
        <f t="shared" si="8"/>
        <v>0</v>
      </c>
      <c r="G48" s="80">
        <f t="shared" si="8"/>
        <v>0</v>
      </c>
      <c r="H48" s="80">
        <f t="shared" si="8"/>
        <v>0</v>
      </c>
      <c r="I48" s="80">
        <f t="shared" si="8"/>
        <v>0</v>
      </c>
      <c r="J48" s="80">
        <f t="shared" si="8"/>
        <v>0</v>
      </c>
    </row>
    <row r="49" spans="1:10" ht="15.6" customHeight="1" x14ac:dyDescent="0.2">
      <c r="A49" s="46"/>
      <c r="B49" s="278" t="s">
        <v>96</v>
      </c>
      <c r="C49" s="278"/>
      <c r="D49" s="80">
        <f t="shared" ref="D49:D50" si="9">SUM(E49:J49)</f>
        <v>0</v>
      </c>
      <c r="E49" s="80">
        <f t="shared" si="8"/>
        <v>0</v>
      </c>
      <c r="F49" s="80">
        <f t="shared" si="8"/>
        <v>0</v>
      </c>
      <c r="G49" s="80">
        <f t="shared" si="8"/>
        <v>0</v>
      </c>
      <c r="H49" s="80">
        <f t="shared" si="8"/>
        <v>0</v>
      </c>
      <c r="I49" s="80">
        <f t="shared" si="8"/>
        <v>0</v>
      </c>
      <c r="J49" s="80">
        <f t="shared" si="8"/>
        <v>0</v>
      </c>
    </row>
    <row r="50" spans="1:10" ht="15.6" customHeight="1" x14ac:dyDescent="0.2">
      <c r="A50" s="46"/>
      <c r="B50" s="279" t="s">
        <v>97</v>
      </c>
      <c r="C50" s="279"/>
      <c r="D50" s="80">
        <f t="shared" si="9"/>
        <v>0</v>
      </c>
      <c r="E50" s="80">
        <f t="shared" ref="E50:J50" si="10">E48-E49</f>
        <v>0</v>
      </c>
      <c r="F50" s="80">
        <f t="shared" si="10"/>
        <v>0</v>
      </c>
      <c r="G50" s="80">
        <f t="shared" si="10"/>
        <v>0</v>
      </c>
      <c r="H50" s="80">
        <f t="shared" si="10"/>
        <v>0</v>
      </c>
      <c r="I50" s="80">
        <f t="shared" si="10"/>
        <v>0</v>
      </c>
      <c r="J50" s="80">
        <f t="shared" si="10"/>
        <v>0</v>
      </c>
    </row>
    <row r="51" spans="1:10" ht="15.6" customHeight="1" x14ac:dyDescent="0.2">
      <c r="A51" s="46"/>
      <c r="B51" s="46"/>
      <c r="E51" s="46"/>
      <c r="F51" s="46"/>
    </row>
    <row r="52" spans="1:10" ht="15.6" customHeight="1" x14ac:dyDescent="0.2">
      <c r="A52" s="45" t="s">
        <v>108</v>
      </c>
      <c r="B52" s="85" t="s">
        <v>109</v>
      </c>
    </row>
    <row r="53" spans="1:10" s="79" customFormat="1" ht="15.6" customHeight="1" x14ac:dyDescent="0.2">
      <c r="A53" s="77"/>
      <c r="B53" s="277" t="s">
        <v>87</v>
      </c>
      <c r="C53" s="277"/>
      <c r="D53" s="78" t="s">
        <v>88</v>
      </c>
      <c r="E53" s="78" t="s">
        <v>89</v>
      </c>
      <c r="F53" s="78" t="s">
        <v>90</v>
      </c>
      <c r="G53" s="78" t="s">
        <v>91</v>
      </c>
      <c r="H53" s="78" t="s">
        <v>92</v>
      </c>
      <c r="I53" s="78" t="s">
        <v>93</v>
      </c>
      <c r="J53" s="78" t="s">
        <v>94</v>
      </c>
    </row>
    <row r="54" spans="1:10" ht="15.6" customHeight="1" x14ac:dyDescent="0.2">
      <c r="A54" s="46"/>
      <c r="B54" s="278" t="s">
        <v>95</v>
      </c>
      <c r="C54" s="278"/>
      <c r="D54" s="80">
        <f>SUM(E54:J54)</f>
        <v>0</v>
      </c>
      <c r="E54" s="80">
        <f>E35-E16</f>
        <v>0</v>
      </c>
      <c r="F54" s="80">
        <f t="shared" ref="F54:J54" si="11">F35-F16</f>
        <v>0</v>
      </c>
      <c r="G54" s="80">
        <f t="shared" si="11"/>
        <v>0</v>
      </c>
      <c r="H54" s="80">
        <f t="shared" si="11"/>
        <v>0</v>
      </c>
      <c r="I54" s="80">
        <f t="shared" si="11"/>
        <v>0</v>
      </c>
      <c r="J54" s="80">
        <f t="shared" si="11"/>
        <v>0</v>
      </c>
    </row>
    <row r="55" spans="1:10" ht="15.6" customHeight="1" x14ac:dyDescent="0.2">
      <c r="A55" s="46"/>
      <c r="B55" s="278" t="s">
        <v>96</v>
      </c>
      <c r="C55" s="278"/>
      <c r="D55" s="80">
        <f t="shared" ref="D55:D56" si="12">SUM(E55:J55)</f>
        <v>0</v>
      </c>
      <c r="E55" s="80">
        <f>E36-E17</f>
        <v>0</v>
      </c>
      <c r="F55" s="80">
        <f t="shared" ref="F55:J55" si="13">F36-F17</f>
        <v>0</v>
      </c>
      <c r="G55" s="80">
        <f t="shared" si="13"/>
        <v>0</v>
      </c>
      <c r="H55" s="80">
        <f t="shared" si="13"/>
        <v>0</v>
      </c>
      <c r="I55" s="80">
        <f t="shared" si="13"/>
        <v>0</v>
      </c>
      <c r="J55" s="80">
        <f t="shared" si="13"/>
        <v>0</v>
      </c>
    </row>
    <row r="56" spans="1:10" ht="15.6" customHeight="1" x14ac:dyDescent="0.2">
      <c r="A56" s="46"/>
      <c r="B56" s="279" t="s">
        <v>97</v>
      </c>
      <c r="C56" s="279"/>
      <c r="D56" s="80">
        <f t="shared" si="12"/>
        <v>0</v>
      </c>
      <c r="E56" s="80">
        <f t="shared" ref="E56:J56" si="14">E54-E55</f>
        <v>0</v>
      </c>
      <c r="F56" s="80">
        <f t="shared" si="14"/>
        <v>0</v>
      </c>
      <c r="G56" s="80">
        <f t="shared" si="14"/>
        <v>0</v>
      </c>
      <c r="H56" s="80">
        <f t="shared" si="14"/>
        <v>0</v>
      </c>
      <c r="I56" s="80">
        <f t="shared" si="14"/>
        <v>0</v>
      </c>
      <c r="J56" s="80">
        <f t="shared" si="14"/>
        <v>0</v>
      </c>
    </row>
    <row r="57" spans="1:10" ht="15.6" customHeight="1" x14ac:dyDescent="0.2">
      <c r="A57" s="46"/>
      <c r="B57" s="46"/>
      <c r="E57" s="46"/>
      <c r="F57" s="46"/>
    </row>
    <row r="58" spans="1:10" ht="15.6" customHeight="1" x14ac:dyDescent="0.2">
      <c r="A58" s="45" t="s">
        <v>110</v>
      </c>
      <c r="B58" s="85" t="s">
        <v>111</v>
      </c>
    </row>
    <row r="59" spans="1:10" s="79" customFormat="1" ht="15.6" customHeight="1" x14ac:dyDescent="0.2">
      <c r="A59" s="77"/>
      <c r="B59" s="277" t="s">
        <v>87</v>
      </c>
      <c r="C59" s="277"/>
      <c r="D59" s="78" t="s">
        <v>88</v>
      </c>
      <c r="E59" s="78" t="s">
        <v>89</v>
      </c>
      <c r="F59" s="78" t="s">
        <v>90</v>
      </c>
      <c r="G59" s="78" t="s">
        <v>91</v>
      </c>
      <c r="H59" s="78" t="s">
        <v>92</v>
      </c>
      <c r="I59" s="78" t="s">
        <v>93</v>
      </c>
      <c r="J59" s="78" t="s">
        <v>94</v>
      </c>
    </row>
    <row r="60" spans="1:10" ht="15.6" customHeight="1" x14ac:dyDescent="0.2">
      <c r="A60" s="46"/>
      <c r="B60" s="278" t="s">
        <v>95</v>
      </c>
      <c r="C60" s="278"/>
      <c r="D60" s="80">
        <f>SUM(E60:J60)</f>
        <v>0</v>
      </c>
      <c r="E60" s="80">
        <f t="shared" ref="E60:J61" si="15">E41-E22</f>
        <v>0</v>
      </c>
      <c r="F60" s="80">
        <f t="shared" si="15"/>
        <v>0</v>
      </c>
      <c r="G60" s="80">
        <f t="shared" si="15"/>
        <v>0</v>
      </c>
      <c r="H60" s="80">
        <f t="shared" si="15"/>
        <v>0</v>
      </c>
      <c r="I60" s="80">
        <f t="shared" si="15"/>
        <v>0</v>
      </c>
      <c r="J60" s="80">
        <f t="shared" si="15"/>
        <v>0</v>
      </c>
    </row>
    <row r="61" spans="1:10" ht="15.6" customHeight="1" x14ac:dyDescent="0.2">
      <c r="A61" s="46"/>
      <c r="B61" s="278" t="s">
        <v>96</v>
      </c>
      <c r="C61" s="278"/>
      <c r="D61" s="80">
        <f t="shared" ref="D61:D62" si="16">SUM(E61:J61)</f>
        <v>0</v>
      </c>
      <c r="E61" s="80">
        <f t="shared" si="15"/>
        <v>0</v>
      </c>
      <c r="F61" s="80">
        <f t="shared" si="15"/>
        <v>0</v>
      </c>
      <c r="G61" s="80">
        <f t="shared" si="15"/>
        <v>0</v>
      </c>
      <c r="H61" s="80">
        <f t="shared" si="15"/>
        <v>0</v>
      </c>
      <c r="I61" s="80">
        <f t="shared" si="15"/>
        <v>0</v>
      </c>
      <c r="J61" s="80">
        <f t="shared" si="15"/>
        <v>0</v>
      </c>
    </row>
    <row r="62" spans="1:10" ht="15.6" customHeight="1" x14ac:dyDescent="0.2">
      <c r="A62" s="46"/>
      <c r="B62" s="279" t="s">
        <v>97</v>
      </c>
      <c r="C62" s="279"/>
      <c r="D62" s="80">
        <f t="shared" si="16"/>
        <v>0</v>
      </c>
      <c r="E62" s="80">
        <f t="shared" ref="E62:J62" si="17">E60-E61</f>
        <v>0</v>
      </c>
      <c r="F62" s="80">
        <f t="shared" si="17"/>
        <v>0</v>
      </c>
      <c r="G62" s="80">
        <f t="shared" si="17"/>
        <v>0</v>
      </c>
      <c r="H62" s="80">
        <f t="shared" si="17"/>
        <v>0</v>
      </c>
      <c r="I62" s="80">
        <f t="shared" si="17"/>
        <v>0</v>
      </c>
      <c r="J62" s="80">
        <f t="shared" si="17"/>
        <v>0</v>
      </c>
    </row>
    <row r="63" spans="1:10" ht="13.2" x14ac:dyDescent="0.2"/>
    <row r="64" spans="1:10" ht="13.2" x14ac:dyDescent="0.2"/>
    <row r="65" ht="13.2" x14ac:dyDescent="0.2"/>
    <row r="66" ht="13.2" x14ac:dyDescent="0.2"/>
    <row r="67" ht="13.2" x14ac:dyDescent="0.2"/>
    <row r="68" ht="13.2" x14ac:dyDescent="0.2"/>
    <row r="69" ht="13.2" x14ac:dyDescent="0.2"/>
    <row r="70" ht="13.2" x14ac:dyDescent="0.2"/>
    <row r="71" ht="13.2" x14ac:dyDescent="0.2"/>
    <row r="72" ht="13.2" x14ac:dyDescent="0.2"/>
    <row r="73" ht="13.2" x14ac:dyDescent="0.2"/>
    <row r="74" ht="13.2" x14ac:dyDescent="0.2"/>
    <row r="75" ht="13.2" x14ac:dyDescent="0.2"/>
    <row r="76" ht="13.2" x14ac:dyDescent="0.2"/>
  </sheetData>
  <sheetProtection selectLockedCells="1"/>
  <mergeCells count="40">
    <mergeCell ref="B10:C10"/>
    <mergeCell ref="B4:D4"/>
    <mergeCell ref="E4:J4"/>
    <mergeCell ref="B5:D5"/>
    <mergeCell ref="E5:J5"/>
    <mergeCell ref="B9:C9"/>
    <mergeCell ref="B29:C29"/>
    <mergeCell ref="B11:C11"/>
    <mergeCell ref="B12:C12"/>
    <mergeCell ref="B15:C15"/>
    <mergeCell ref="B16:C16"/>
    <mergeCell ref="B17:C17"/>
    <mergeCell ref="B18:C18"/>
    <mergeCell ref="B21:C21"/>
    <mergeCell ref="B22:C22"/>
    <mergeCell ref="B23:C23"/>
    <mergeCell ref="B24:C24"/>
    <mergeCell ref="B28:C28"/>
    <mergeCell ref="B48:C48"/>
    <mergeCell ref="B30:C30"/>
    <mergeCell ref="B31:C31"/>
    <mergeCell ref="B34:C34"/>
    <mergeCell ref="B35:C35"/>
    <mergeCell ref="B36:C36"/>
    <mergeCell ref="B37:C37"/>
    <mergeCell ref="B40:C40"/>
    <mergeCell ref="B41:C41"/>
    <mergeCell ref="B42:C42"/>
    <mergeCell ref="B43:C43"/>
    <mergeCell ref="B47:C47"/>
    <mergeCell ref="B59:C59"/>
    <mergeCell ref="B60:C60"/>
    <mergeCell ref="B61:C61"/>
    <mergeCell ref="B62:C62"/>
    <mergeCell ref="B49:C49"/>
    <mergeCell ref="B50:C50"/>
    <mergeCell ref="B53:C53"/>
    <mergeCell ref="B54:C54"/>
    <mergeCell ref="B55:C55"/>
    <mergeCell ref="B56:C56"/>
  </mergeCells>
  <phoneticPr fontId="1"/>
  <dataValidations count="1">
    <dataValidation imeMode="off" allowBlank="1" showInputMessage="1" showErrorMessage="1" sqref="E4:E5"/>
  </dataValidations>
  <printOptions horizontalCentered="1"/>
  <pageMargins left="0.39370078740157483" right="0.39370078740157483" top="0.59055118110236227" bottom="0.19685039370078741" header="0.31496062992125984" footer="0.31496062992125984"/>
  <pageSetup paperSize="9" scale="85"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1"/>
  <sheetViews>
    <sheetView zoomScale="85" zoomScaleNormal="85" workbookViewId="0">
      <selection activeCell="B18" sqref="B18:D25"/>
    </sheetView>
  </sheetViews>
  <sheetFormatPr defaultColWidth="9" defaultRowHeight="21" customHeight="1" x14ac:dyDescent="0.2"/>
  <cols>
    <col min="1" max="1" width="3.77734375" style="45" customWidth="1"/>
    <col min="2" max="2" width="8.88671875" style="46" customWidth="1"/>
    <col min="3" max="3" width="18.88671875" style="46" customWidth="1"/>
    <col min="4" max="5" width="15.77734375" style="47" customWidth="1"/>
    <col min="6" max="6" width="15.77734375" style="46" customWidth="1"/>
    <col min="7" max="7" width="2.33203125" style="46" customWidth="1"/>
    <col min="8" max="8" width="3.77734375" style="45" customWidth="1"/>
    <col min="9" max="9" width="8.88671875" style="46" customWidth="1"/>
    <col min="10" max="10" width="18.77734375" style="46" customWidth="1"/>
    <col min="11" max="12" width="15.77734375" style="47" customWidth="1"/>
    <col min="13" max="13" width="15.77734375" style="46" customWidth="1"/>
    <col min="14" max="14" width="2.33203125" style="46" customWidth="1"/>
    <col min="15" max="15" width="3.77734375" style="45" customWidth="1"/>
    <col min="16" max="16" width="8.88671875" style="46" customWidth="1"/>
    <col min="17" max="17" width="18.77734375" style="46" customWidth="1"/>
    <col min="18" max="19" width="15.77734375" style="47" customWidth="1"/>
    <col min="20" max="20" width="15.77734375" style="46" customWidth="1"/>
    <col min="21" max="268" width="9" style="46"/>
    <col min="269" max="269" width="3.77734375" style="46" customWidth="1"/>
    <col min="270" max="270" width="16.6640625" style="46" bestFit="1" customWidth="1"/>
    <col min="271" max="271" width="21.109375" style="46" bestFit="1" customWidth="1"/>
    <col min="272" max="274" width="19.33203125" style="46" customWidth="1"/>
    <col min="275" max="524" width="9" style="46"/>
    <col min="525" max="525" width="3.77734375" style="46" customWidth="1"/>
    <col min="526" max="526" width="16.6640625" style="46" bestFit="1" customWidth="1"/>
    <col min="527" max="527" width="21.109375" style="46" bestFit="1" customWidth="1"/>
    <col min="528" max="530" width="19.33203125" style="46" customWidth="1"/>
    <col min="531" max="780" width="9" style="46"/>
    <col min="781" max="781" width="3.77734375" style="46" customWidth="1"/>
    <col min="782" max="782" width="16.6640625" style="46" bestFit="1" customWidth="1"/>
    <col min="783" max="783" width="21.109375" style="46" bestFit="1" customWidth="1"/>
    <col min="784" max="786" width="19.33203125" style="46" customWidth="1"/>
    <col min="787" max="1036" width="9" style="46"/>
    <col min="1037" max="1037" width="3.77734375" style="46" customWidth="1"/>
    <col min="1038" max="1038" width="16.6640625" style="46" bestFit="1" customWidth="1"/>
    <col min="1039" max="1039" width="21.109375" style="46" bestFit="1" customWidth="1"/>
    <col min="1040" max="1042" width="19.33203125" style="46" customWidth="1"/>
    <col min="1043" max="1292" width="9" style="46"/>
    <col min="1293" max="1293" width="3.77734375" style="46" customWidth="1"/>
    <col min="1294" max="1294" width="16.6640625" style="46" bestFit="1" customWidth="1"/>
    <col min="1295" max="1295" width="21.109375" style="46" bestFit="1" customWidth="1"/>
    <col min="1296" max="1298" width="19.33203125" style="46" customWidth="1"/>
    <col min="1299" max="1548" width="9" style="46"/>
    <col min="1549" max="1549" width="3.77734375" style="46" customWidth="1"/>
    <col min="1550" max="1550" width="16.6640625" style="46" bestFit="1" customWidth="1"/>
    <col min="1551" max="1551" width="21.109375" style="46" bestFit="1" customWidth="1"/>
    <col min="1552" max="1554" width="19.33203125" style="46" customWidth="1"/>
    <col min="1555" max="1804" width="9" style="46"/>
    <col min="1805" max="1805" width="3.77734375" style="46" customWidth="1"/>
    <col min="1806" max="1806" width="16.6640625" style="46" bestFit="1" customWidth="1"/>
    <col min="1807" max="1807" width="21.109375" style="46" bestFit="1" customWidth="1"/>
    <col min="1808" max="1810" width="19.33203125" style="46" customWidth="1"/>
    <col min="1811" max="2060" width="9" style="46"/>
    <col min="2061" max="2061" width="3.77734375" style="46" customWidth="1"/>
    <col min="2062" max="2062" width="16.6640625" style="46" bestFit="1" customWidth="1"/>
    <col min="2063" max="2063" width="21.109375" style="46" bestFit="1" customWidth="1"/>
    <col min="2064" max="2066" width="19.33203125" style="46" customWidth="1"/>
    <col min="2067" max="2316" width="9" style="46"/>
    <col min="2317" max="2317" width="3.77734375" style="46" customWidth="1"/>
    <col min="2318" max="2318" width="16.6640625" style="46" bestFit="1" customWidth="1"/>
    <col min="2319" max="2319" width="21.109375" style="46" bestFit="1" customWidth="1"/>
    <col min="2320" max="2322" width="19.33203125" style="46" customWidth="1"/>
    <col min="2323" max="2572" width="9" style="46"/>
    <col min="2573" max="2573" width="3.77734375" style="46" customWidth="1"/>
    <col min="2574" max="2574" width="16.6640625" style="46" bestFit="1" customWidth="1"/>
    <col min="2575" max="2575" width="21.109375" style="46" bestFit="1" customWidth="1"/>
    <col min="2576" max="2578" width="19.33203125" style="46" customWidth="1"/>
    <col min="2579" max="2828" width="9" style="46"/>
    <col min="2829" max="2829" width="3.77734375" style="46" customWidth="1"/>
    <col min="2830" max="2830" width="16.6640625" style="46" bestFit="1" customWidth="1"/>
    <col min="2831" max="2831" width="21.109375" style="46" bestFit="1" customWidth="1"/>
    <col min="2832" max="2834" width="19.33203125" style="46" customWidth="1"/>
    <col min="2835" max="3084" width="9" style="46"/>
    <col min="3085" max="3085" width="3.77734375" style="46" customWidth="1"/>
    <col min="3086" max="3086" width="16.6640625" style="46" bestFit="1" customWidth="1"/>
    <col min="3087" max="3087" width="21.109375" style="46" bestFit="1" customWidth="1"/>
    <col min="3088" max="3090" width="19.33203125" style="46" customWidth="1"/>
    <col min="3091" max="3340" width="9" style="46"/>
    <col min="3341" max="3341" width="3.77734375" style="46" customWidth="1"/>
    <col min="3342" max="3342" width="16.6640625" style="46" bestFit="1" customWidth="1"/>
    <col min="3343" max="3343" width="21.109375" style="46" bestFit="1" customWidth="1"/>
    <col min="3344" max="3346" width="19.33203125" style="46" customWidth="1"/>
    <col min="3347" max="3596" width="9" style="46"/>
    <col min="3597" max="3597" width="3.77734375" style="46" customWidth="1"/>
    <col min="3598" max="3598" width="16.6640625" style="46" bestFit="1" customWidth="1"/>
    <col min="3599" max="3599" width="21.109375" style="46" bestFit="1" customWidth="1"/>
    <col min="3600" max="3602" width="19.33203125" style="46" customWidth="1"/>
    <col min="3603" max="3852" width="9" style="46"/>
    <col min="3853" max="3853" width="3.77734375" style="46" customWidth="1"/>
    <col min="3854" max="3854" width="16.6640625" style="46" bestFit="1" customWidth="1"/>
    <col min="3855" max="3855" width="21.109375" style="46" bestFit="1" customWidth="1"/>
    <col min="3856" max="3858" width="19.33203125" style="46" customWidth="1"/>
    <col min="3859" max="4108" width="9" style="46"/>
    <col min="4109" max="4109" width="3.77734375" style="46" customWidth="1"/>
    <col min="4110" max="4110" width="16.6640625" style="46" bestFit="1" customWidth="1"/>
    <col min="4111" max="4111" width="21.109375" style="46" bestFit="1" customWidth="1"/>
    <col min="4112" max="4114" width="19.33203125" style="46" customWidth="1"/>
    <col min="4115" max="4364" width="9" style="46"/>
    <col min="4365" max="4365" width="3.77734375" style="46" customWidth="1"/>
    <col min="4366" max="4366" width="16.6640625" style="46" bestFit="1" customWidth="1"/>
    <col min="4367" max="4367" width="21.109375" style="46" bestFit="1" customWidth="1"/>
    <col min="4368" max="4370" width="19.33203125" style="46" customWidth="1"/>
    <col min="4371" max="4620" width="9" style="46"/>
    <col min="4621" max="4621" width="3.77734375" style="46" customWidth="1"/>
    <col min="4622" max="4622" width="16.6640625" style="46" bestFit="1" customWidth="1"/>
    <col min="4623" max="4623" width="21.109375" style="46" bestFit="1" customWidth="1"/>
    <col min="4624" max="4626" width="19.33203125" style="46" customWidth="1"/>
    <col min="4627" max="4876" width="9" style="46"/>
    <col min="4877" max="4877" width="3.77734375" style="46" customWidth="1"/>
    <col min="4878" max="4878" width="16.6640625" style="46" bestFit="1" customWidth="1"/>
    <col min="4879" max="4879" width="21.109375" style="46" bestFit="1" customWidth="1"/>
    <col min="4880" max="4882" width="19.33203125" style="46" customWidth="1"/>
    <col min="4883" max="5132" width="9" style="46"/>
    <col min="5133" max="5133" width="3.77734375" style="46" customWidth="1"/>
    <col min="5134" max="5134" width="16.6640625" style="46" bestFit="1" customWidth="1"/>
    <col min="5135" max="5135" width="21.109375" style="46" bestFit="1" customWidth="1"/>
    <col min="5136" max="5138" width="19.33203125" style="46" customWidth="1"/>
    <col min="5139" max="5388" width="9" style="46"/>
    <col min="5389" max="5389" width="3.77734375" style="46" customWidth="1"/>
    <col min="5390" max="5390" width="16.6640625" style="46" bestFit="1" customWidth="1"/>
    <col min="5391" max="5391" width="21.109375" style="46" bestFit="1" customWidth="1"/>
    <col min="5392" max="5394" width="19.33203125" style="46" customWidth="1"/>
    <col min="5395" max="5644" width="9" style="46"/>
    <col min="5645" max="5645" width="3.77734375" style="46" customWidth="1"/>
    <col min="5646" max="5646" width="16.6640625" style="46" bestFit="1" customWidth="1"/>
    <col min="5647" max="5647" width="21.109375" style="46" bestFit="1" customWidth="1"/>
    <col min="5648" max="5650" width="19.33203125" style="46" customWidth="1"/>
    <col min="5651" max="5900" width="9" style="46"/>
    <col min="5901" max="5901" width="3.77734375" style="46" customWidth="1"/>
    <col min="5902" max="5902" width="16.6640625" style="46" bestFit="1" customWidth="1"/>
    <col min="5903" max="5903" width="21.109375" style="46" bestFit="1" customWidth="1"/>
    <col min="5904" max="5906" width="19.33203125" style="46" customWidth="1"/>
    <col min="5907" max="6156" width="9" style="46"/>
    <col min="6157" max="6157" width="3.77734375" style="46" customWidth="1"/>
    <col min="6158" max="6158" width="16.6640625" style="46" bestFit="1" customWidth="1"/>
    <col min="6159" max="6159" width="21.109375" style="46" bestFit="1" customWidth="1"/>
    <col min="6160" max="6162" width="19.33203125" style="46" customWidth="1"/>
    <col min="6163" max="6412" width="9" style="46"/>
    <col min="6413" max="6413" width="3.77734375" style="46" customWidth="1"/>
    <col min="6414" max="6414" width="16.6640625" style="46" bestFit="1" customWidth="1"/>
    <col min="6415" max="6415" width="21.109375" style="46" bestFit="1" customWidth="1"/>
    <col min="6416" max="6418" width="19.33203125" style="46" customWidth="1"/>
    <col min="6419" max="6668" width="9" style="46"/>
    <col min="6669" max="6669" width="3.77734375" style="46" customWidth="1"/>
    <col min="6670" max="6670" width="16.6640625" style="46" bestFit="1" customWidth="1"/>
    <col min="6671" max="6671" width="21.109375" style="46" bestFit="1" customWidth="1"/>
    <col min="6672" max="6674" width="19.33203125" style="46" customWidth="1"/>
    <col min="6675" max="6924" width="9" style="46"/>
    <col min="6925" max="6925" width="3.77734375" style="46" customWidth="1"/>
    <col min="6926" max="6926" width="16.6640625" style="46" bestFit="1" customWidth="1"/>
    <col min="6927" max="6927" width="21.109375" style="46" bestFit="1" customWidth="1"/>
    <col min="6928" max="6930" width="19.33203125" style="46" customWidth="1"/>
    <col min="6931" max="7180" width="9" style="46"/>
    <col min="7181" max="7181" width="3.77734375" style="46" customWidth="1"/>
    <col min="7182" max="7182" width="16.6640625" style="46" bestFit="1" customWidth="1"/>
    <col min="7183" max="7183" width="21.109375" style="46" bestFit="1" customWidth="1"/>
    <col min="7184" max="7186" width="19.33203125" style="46" customWidth="1"/>
    <col min="7187" max="7436" width="9" style="46"/>
    <col min="7437" max="7437" width="3.77734375" style="46" customWidth="1"/>
    <col min="7438" max="7438" width="16.6640625" style="46" bestFit="1" customWidth="1"/>
    <col min="7439" max="7439" width="21.109375" style="46" bestFit="1" customWidth="1"/>
    <col min="7440" max="7442" width="19.33203125" style="46" customWidth="1"/>
    <col min="7443" max="7692" width="9" style="46"/>
    <col min="7693" max="7693" width="3.77734375" style="46" customWidth="1"/>
    <col min="7694" max="7694" width="16.6640625" style="46" bestFit="1" customWidth="1"/>
    <col min="7695" max="7695" width="21.109375" style="46" bestFit="1" customWidth="1"/>
    <col min="7696" max="7698" width="19.33203125" style="46" customWidth="1"/>
    <col min="7699" max="7948" width="9" style="46"/>
    <col min="7949" max="7949" width="3.77734375" style="46" customWidth="1"/>
    <col min="7950" max="7950" width="16.6640625" style="46" bestFit="1" customWidth="1"/>
    <col min="7951" max="7951" width="21.109375" style="46" bestFit="1" customWidth="1"/>
    <col min="7952" max="7954" width="19.33203125" style="46" customWidth="1"/>
    <col min="7955" max="8204" width="9" style="46"/>
    <col min="8205" max="8205" width="3.77734375" style="46" customWidth="1"/>
    <col min="8206" max="8206" width="16.6640625" style="46" bestFit="1" customWidth="1"/>
    <col min="8207" max="8207" width="21.109375" style="46" bestFit="1" customWidth="1"/>
    <col min="8208" max="8210" width="19.33203125" style="46" customWidth="1"/>
    <col min="8211" max="8460" width="9" style="46"/>
    <col min="8461" max="8461" width="3.77734375" style="46" customWidth="1"/>
    <col min="8462" max="8462" width="16.6640625" style="46" bestFit="1" customWidth="1"/>
    <col min="8463" max="8463" width="21.109375" style="46" bestFit="1" customWidth="1"/>
    <col min="8464" max="8466" width="19.33203125" style="46" customWidth="1"/>
    <col min="8467" max="8716" width="9" style="46"/>
    <col min="8717" max="8717" width="3.77734375" style="46" customWidth="1"/>
    <col min="8718" max="8718" width="16.6640625" style="46" bestFit="1" customWidth="1"/>
    <col min="8719" max="8719" width="21.109375" style="46" bestFit="1" customWidth="1"/>
    <col min="8720" max="8722" width="19.33203125" style="46" customWidth="1"/>
    <col min="8723" max="8972" width="9" style="46"/>
    <col min="8973" max="8973" width="3.77734375" style="46" customWidth="1"/>
    <col min="8974" max="8974" width="16.6640625" style="46" bestFit="1" customWidth="1"/>
    <col min="8975" max="8975" width="21.109375" style="46" bestFit="1" customWidth="1"/>
    <col min="8976" max="8978" width="19.33203125" style="46" customWidth="1"/>
    <col min="8979" max="9228" width="9" style="46"/>
    <col min="9229" max="9229" width="3.77734375" style="46" customWidth="1"/>
    <col min="9230" max="9230" width="16.6640625" style="46" bestFit="1" customWidth="1"/>
    <col min="9231" max="9231" width="21.109375" style="46" bestFit="1" customWidth="1"/>
    <col min="9232" max="9234" width="19.33203125" style="46" customWidth="1"/>
    <col min="9235" max="9484" width="9" style="46"/>
    <col min="9485" max="9485" width="3.77734375" style="46" customWidth="1"/>
    <col min="9486" max="9486" width="16.6640625" style="46" bestFit="1" customWidth="1"/>
    <col min="9487" max="9487" width="21.109375" style="46" bestFit="1" customWidth="1"/>
    <col min="9488" max="9490" width="19.33203125" style="46" customWidth="1"/>
    <col min="9491" max="9740" width="9" style="46"/>
    <col min="9741" max="9741" width="3.77734375" style="46" customWidth="1"/>
    <col min="9742" max="9742" width="16.6640625" style="46" bestFit="1" customWidth="1"/>
    <col min="9743" max="9743" width="21.109375" style="46" bestFit="1" customWidth="1"/>
    <col min="9744" max="9746" width="19.33203125" style="46" customWidth="1"/>
    <col min="9747" max="9996" width="9" style="46"/>
    <col min="9997" max="9997" width="3.77734375" style="46" customWidth="1"/>
    <col min="9998" max="9998" width="16.6640625" style="46" bestFit="1" customWidth="1"/>
    <col min="9999" max="9999" width="21.109375" style="46" bestFit="1" customWidth="1"/>
    <col min="10000" max="10002" width="19.33203125" style="46" customWidth="1"/>
    <col min="10003" max="10252" width="9" style="46"/>
    <col min="10253" max="10253" width="3.77734375" style="46" customWidth="1"/>
    <col min="10254" max="10254" width="16.6640625" style="46" bestFit="1" customWidth="1"/>
    <col min="10255" max="10255" width="21.109375" style="46" bestFit="1" customWidth="1"/>
    <col min="10256" max="10258" width="19.33203125" style="46" customWidth="1"/>
    <col min="10259" max="10508" width="9" style="46"/>
    <col min="10509" max="10509" width="3.77734375" style="46" customWidth="1"/>
    <col min="10510" max="10510" width="16.6640625" style="46" bestFit="1" customWidth="1"/>
    <col min="10511" max="10511" width="21.109375" style="46" bestFit="1" customWidth="1"/>
    <col min="10512" max="10514" width="19.33203125" style="46" customWidth="1"/>
    <col min="10515" max="10764" width="9" style="46"/>
    <col min="10765" max="10765" width="3.77734375" style="46" customWidth="1"/>
    <col min="10766" max="10766" width="16.6640625" style="46" bestFit="1" customWidth="1"/>
    <col min="10767" max="10767" width="21.109375" style="46" bestFit="1" customWidth="1"/>
    <col min="10768" max="10770" width="19.33203125" style="46" customWidth="1"/>
    <col min="10771" max="11020" width="9" style="46"/>
    <col min="11021" max="11021" width="3.77734375" style="46" customWidth="1"/>
    <col min="11022" max="11022" width="16.6640625" style="46" bestFit="1" customWidth="1"/>
    <col min="11023" max="11023" width="21.109375" style="46" bestFit="1" customWidth="1"/>
    <col min="11024" max="11026" width="19.33203125" style="46" customWidth="1"/>
    <col min="11027" max="11276" width="9" style="46"/>
    <col min="11277" max="11277" width="3.77734375" style="46" customWidth="1"/>
    <col min="11278" max="11278" width="16.6640625" style="46" bestFit="1" customWidth="1"/>
    <col min="11279" max="11279" width="21.109375" style="46" bestFit="1" customWidth="1"/>
    <col min="11280" max="11282" width="19.33203125" style="46" customWidth="1"/>
    <col min="11283" max="11532" width="9" style="46"/>
    <col min="11533" max="11533" width="3.77734375" style="46" customWidth="1"/>
    <col min="11534" max="11534" width="16.6640625" style="46" bestFit="1" customWidth="1"/>
    <col min="11535" max="11535" width="21.109375" style="46" bestFit="1" customWidth="1"/>
    <col min="11536" max="11538" width="19.33203125" style="46" customWidth="1"/>
    <col min="11539" max="11788" width="9" style="46"/>
    <col min="11789" max="11789" width="3.77734375" style="46" customWidth="1"/>
    <col min="11790" max="11790" width="16.6640625" style="46" bestFit="1" customWidth="1"/>
    <col min="11791" max="11791" width="21.109375" style="46" bestFit="1" customWidth="1"/>
    <col min="11792" max="11794" width="19.33203125" style="46" customWidth="1"/>
    <col min="11795" max="12044" width="9" style="46"/>
    <col min="12045" max="12045" width="3.77734375" style="46" customWidth="1"/>
    <col min="12046" max="12046" width="16.6640625" style="46" bestFit="1" customWidth="1"/>
    <col min="12047" max="12047" width="21.109375" style="46" bestFit="1" customWidth="1"/>
    <col min="12048" max="12050" width="19.33203125" style="46" customWidth="1"/>
    <col min="12051" max="12300" width="9" style="46"/>
    <col min="12301" max="12301" width="3.77734375" style="46" customWidth="1"/>
    <col min="12302" max="12302" width="16.6640625" style="46" bestFit="1" customWidth="1"/>
    <col min="12303" max="12303" width="21.109375" style="46" bestFit="1" customWidth="1"/>
    <col min="12304" max="12306" width="19.33203125" style="46" customWidth="1"/>
    <col min="12307" max="12556" width="9" style="46"/>
    <col min="12557" max="12557" width="3.77734375" style="46" customWidth="1"/>
    <col min="12558" max="12558" width="16.6640625" style="46" bestFit="1" customWidth="1"/>
    <col min="12559" max="12559" width="21.109375" style="46" bestFit="1" customWidth="1"/>
    <col min="12560" max="12562" width="19.33203125" style="46" customWidth="1"/>
    <col min="12563" max="12812" width="9" style="46"/>
    <col min="12813" max="12813" width="3.77734375" style="46" customWidth="1"/>
    <col min="12814" max="12814" width="16.6640625" style="46" bestFit="1" customWidth="1"/>
    <col min="12815" max="12815" width="21.109375" style="46" bestFit="1" customWidth="1"/>
    <col min="12816" max="12818" width="19.33203125" style="46" customWidth="1"/>
    <col min="12819" max="13068" width="9" style="46"/>
    <col min="13069" max="13069" width="3.77734375" style="46" customWidth="1"/>
    <col min="13070" max="13070" width="16.6640625" style="46" bestFit="1" customWidth="1"/>
    <col min="13071" max="13071" width="21.109375" style="46" bestFit="1" customWidth="1"/>
    <col min="13072" max="13074" width="19.33203125" style="46" customWidth="1"/>
    <col min="13075" max="13324" width="9" style="46"/>
    <col min="13325" max="13325" width="3.77734375" style="46" customWidth="1"/>
    <col min="13326" max="13326" width="16.6640625" style="46" bestFit="1" customWidth="1"/>
    <col min="13327" max="13327" width="21.109375" style="46" bestFit="1" customWidth="1"/>
    <col min="13328" max="13330" width="19.33203125" style="46" customWidth="1"/>
    <col min="13331" max="13580" width="9" style="46"/>
    <col min="13581" max="13581" width="3.77734375" style="46" customWidth="1"/>
    <col min="13582" max="13582" width="16.6640625" style="46" bestFit="1" customWidth="1"/>
    <col min="13583" max="13583" width="21.109375" style="46" bestFit="1" customWidth="1"/>
    <col min="13584" max="13586" width="19.33203125" style="46" customWidth="1"/>
    <col min="13587" max="13836" width="9" style="46"/>
    <col min="13837" max="13837" width="3.77734375" style="46" customWidth="1"/>
    <col min="13838" max="13838" width="16.6640625" style="46" bestFit="1" customWidth="1"/>
    <col min="13839" max="13839" width="21.109375" style="46" bestFit="1" customWidth="1"/>
    <col min="13840" max="13842" width="19.33203125" style="46" customWidth="1"/>
    <col min="13843" max="14092" width="9" style="46"/>
    <col min="14093" max="14093" width="3.77734375" style="46" customWidth="1"/>
    <col min="14094" max="14094" width="16.6640625" style="46" bestFit="1" customWidth="1"/>
    <col min="14095" max="14095" width="21.109375" style="46" bestFit="1" customWidth="1"/>
    <col min="14096" max="14098" width="19.33203125" style="46" customWidth="1"/>
    <col min="14099" max="14348" width="9" style="46"/>
    <col min="14349" max="14349" width="3.77734375" style="46" customWidth="1"/>
    <col min="14350" max="14350" width="16.6640625" style="46" bestFit="1" customWidth="1"/>
    <col min="14351" max="14351" width="21.109375" style="46" bestFit="1" customWidth="1"/>
    <col min="14352" max="14354" width="19.33203125" style="46" customWidth="1"/>
    <col min="14355" max="14604" width="9" style="46"/>
    <col min="14605" max="14605" width="3.77734375" style="46" customWidth="1"/>
    <col min="14606" max="14606" width="16.6640625" style="46" bestFit="1" customWidth="1"/>
    <col min="14607" max="14607" width="21.109375" style="46" bestFit="1" customWidth="1"/>
    <col min="14608" max="14610" width="19.33203125" style="46" customWidth="1"/>
    <col min="14611" max="14860" width="9" style="46"/>
    <col min="14861" max="14861" width="3.77734375" style="46" customWidth="1"/>
    <col min="14862" max="14862" width="16.6640625" style="46" bestFit="1" customWidth="1"/>
    <col min="14863" max="14863" width="21.109375" style="46" bestFit="1" customWidth="1"/>
    <col min="14864" max="14866" width="19.33203125" style="46" customWidth="1"/>
    <col min="14867" max="15116" width="9" style="46"/>
    <col min="15117" max="15117" width="3.77734375" style="46" customWidth="1"/>
    <col min="15118" max="15118" width="16.6640625" style="46" bestFit="1" customWidth="1"/>
    <col min="15119" max="15119" width="21.109375" style="46" bestFit="1" customWidth="1"/>
    <col min="15120" max="15122" width="19.33203125" style="46" customWidth="1"/>
    <col min="15123" max="15372" width="9" style="46"/>
    <col min="15373" max="15373" width="3.77734375" style="46" customWidth="1"/>
    <col min="15374" max="15374" width="16.6640625" style="46" bestFit="1" customWidth="1"/>
    <col min="15375" max="15375" width="21.109375" style="46" bestFit="1" customWidth="1"/>
    <col min="15376" max="15378" width="19.33203125" style="46" customWidth="1"/>
    <col min="15379" max="15628" width="9" style="46"/>
    <col min="15629" max="15629" width="3.77734375" style="46" customWidth="1"/>
    <col min="15630" max="15630" width="16.6640625" style="46" bestFit="1" customWidth="1"/>
    <col min="15631" max="15631" width="21.109375" style="46" bestFit="1" customWidth="1"/>
    <col min="15632" max="15634" width="19.33203125" style="46" customWidth="1"/>
    <col min="15635" max="15884" width="9" style="46"/>
    <col min="15885" max="15885" width="3.77734375" style="46" customWidth="1"/>
    <col min="15886" max="15886" width="16.6640625" style="46" bestFit="1" customWidth="1"/>
    <col min="15887" max="15887" width="21.109375" style="46" bestFit="1" customWidth="1"/>
    <col min="15888" max="15890" width="19.33203125" style="46" customWidth="1"/>
    <col min="15891" max="16140" width="9" style="46"/>
    <col min="16141" max="16141" width="3.77734375" style="46" customWidth="1"/>
    <col min="16142" max="16142" width="16.6640625" style="46" bestFit="1" customWidth="1"/>
    <col min="16143" max="16143" width="21.109375" style="46" bestFit="1" customWidth="1"/>
    <col min="16144" max="16146" width="19.33203125" style="46" customWidth="1"/>
    <col min="16147" max="16384" width="9" style="46"/>
  </cols>
  <sheetData>
    <row r="1" spans="1:21" ht="13.2" x14ac:dyDescent="0.2">
      <c r="A1" s="148"/>
      <c r="T1" s="64" t="s">
        <v>248</v>
      </c>
    </row>
    <row r="2" spans="1:21" ht="28.2" x14ac:dyDescent="0.2">
      <c r="A2" s="89" t="s">
        <v>164</v>
      </c>
      <c r="D2" s="46"/>
      <c r="E2" s="46"/>
      <c r="H2" s="46"/>
      <c r="K2" s="46"/>
      <c r="L2" s="46"/>
      <c r="O2" s="46"/>
      <c r="R2" s="46"/>
      <c r="S2" s="46"/>
    </row>
    <row r="3" spans="1:21" ht="9" customHeight="1" x14ac:dyDescent="0.2">
      <c r="A3" s="68"/>
      <c r="D3" s="46"/>
      <c r="E3" s="46"/>
      <c r="H3" s="46"/>
      <c r="K3" s="46"/>
      <c r="L3" s="46"/>
      <c r="O3" s="46"/>
      <c r="R3" s="46"/>
      <c r="S3" s="46"/>
    </row>
    <row r="4" spans="1:21" x14ac:dyDescent="0.2">
      <c r="A4" s="304" t="s">
        <v>245</v>
      </c>
      <c r="B4" s="304"/>
      <c r="C4" s="304"/>
      <c r="D4" s="304"/>
      <c r="E4" s="304"/>
      <c r="F4" s="304"/>
      <c r="H4" s="304" t="s">
        <v>246</v>
      </c>
      <c r="I4" s="304"/>
      <c r="J4" s="304"/>
      <c r="K4" s="304"/>
      <c r="L4" s="304"/>
      <c r="M4" s="304"/>
      <c r="O4" s="304" t="s">
        <v>247</v>
      </c>
      <c r="P4" s="304"/>
      <c r="Q4" s="304"/>
      <c r="R4" s="304"/>
      <c r="S4" s="304"/>
      <c r="T4" s="304"/>
    </row>
    <row r="5" spans="1:21" ht="13.2" x14ac:dyDescent="0.2">
      <c r="A5" s="46"/>
      <c r="B5" s="90" t="s">
        <v>112</v>
      </c>
      <c r="D5" s="46"/>
      <c r="E5" s="46"/>
      <c r="H5" s="46"/>
      <c r="I5" s="90" t="s">
        <v>113</v>
      </c>
      <c r="K5" s="46"/>
      <c r="L5" s="46"/>
      <c r="O5" s="46"/>
      <c r="R5" s="46"/>
      <c r="S5" s="46"/>
    </row>
    <row r="6" spans="1:21" ht="5.4" customHeight="1" x14ac:dyDescent="0.2">
      <c r="A6" s="91"/>
      <c r="B6" s="91"/>
      <c r="C6" s="92"/>
      <c r="D6" s="92"/>
      <c r="E6" s="92"/>
      <c r="H6" s="91"/>
      <c r="I6" s="91"/>
      <c r="J6" s="92"/>
      <c r="K6" s="92"/>
      <c r="L6" s="92"/>
      <c r="O6" s="91"/>
      <c r="P6" s="91"/>
      <c r="Q6" s="92"/>
      <c r="R6" s="92"/>
      <c r="S6" s="92"/>
    </row>
    <row r="7" spans="1:21" ht="24.75" customHeight="1" x14ac:dyDescent="0.2">
      <c r="A7" s="305" t="s">
        <v>59</v>
      </c>
      <c r="B7" s="305"/>
      <c r="C7" s="306">
        <f>'01チェックリスト①（様式関係）'!D8</f>
        <v>0</v>
      </c>
      <c r="D7" s="307"/>
      <c r="E7" s="307"/>
      <c r="F7" s="308"/>
      <c r="H7" s="305" t="s">
        <v>59</v>
      </c>
      <c r="I7" s="305"/>
      <c r="J7" s="306">
        <f>C7</f>
        <v>0</v>
      </c>
      <c r="K7" s="307"/>
      <c r="L7" s="307"/>
      <c r="M7" s="308"/>
      <c r="O7" s="305" t="s">
        <v>59</v>
      </c>
      <c r="P7" s="305"/>
      <c r="Q7" s="303">
        <f>J7</f>
        <v>0</v>
      </c>
      <c r="R7" s="303"/>
      <c r="S7" s="303"/>
      <c r="T7" s="303"/>
    </row>
    <row r="8" spans="1:21" ht="24.75" customHeight="1" x14ac:dyDescent="0.2">
      <c r="A8" s="305" t="s">
        <v>60</v>
      </c>
      <c r="B8" s="305"/>
      <c r="C8" s="306">
        <f>'01チェックリスト①（様式関係）'!D9</f>
        <v>0</v>
      </c>
      <c r="D8" s="307"/>
      <c r="E8" s="307"/>
      <c r="F8" s="308"/>
      <c r="H8" s="305" t="s">
        <v>60</v>
      </c>
      <c r="I8" s="305"/>
      <c r="J8" s="309">
        <f>C8</f>
        <v>0</v>
      </c>
      <c r="K8" s="309"/>
      <c r="L8" s="309"/>
      <c r="M8" s="309"/>
      <c r="O8" s="305" t="s">
        <v>60</v>
      </c>
      <c r="P8" s="305"/>
      <c r="Q8" s="303">
        <f>J8</f>
        <v>0</v>
      </c>
      <c r="R8" s="303"/>
      <c r="S8" s="303"/>
      <c r="T8" s="303"/>
    </row>
    <row r="9" spans="1:21" ht="15.75" customHeight="1" x14ac:dyDescent="0.2">
      <c r="A9" s="93"/>
      <c r="B9" s="93"/>
      <c r="C9" s="94"/>
      <c r="D9" s="95"/>
      <c r="E9" s="95"/>
      <c r="F9" s="72" t="s">
        <v>86</v>
      </c>
      <c r="H9" s="93"/>
      <c r="I9" s="93"/>
      <c r="J9" s="94"/>
      <c r="K9" s="95"/>
      <c r="L9" s="95"/>
      <c r="M9" s="72" t="s">
        <v>86</v>
      </c>
      <c r="O9" s="93"/>
      <c r="P9" s="93"/>
      <c r="Q9" s="94"/>
      <c r="R9" s="95"/>
      <c r="S9" s="95"/>
      <c r="T9" s="72" t="s">
        <v>86</v>
      </c>
    </row>
    <row r="10" spans="1:21" s="79" customFormat="1" ht="18.75" customHeight="1" x14ac:dyDescent="0.2">
      <c r="A10" s="96"/>
      <c r="B10" s="277" t="s">
        <v>87</v>
      </c>
      <c r="C10" s="277"/>
      <c r="D10" s="78" t="s">
        <v>114</v>
      </c>
      <c r="E10" s="78" t="s">
        <v>115</v>
      </c>
      <c r="F10" s="96" t="s">
        <v>116</v>
      </c>
      <c r="H10" s="96"/>
      <c r="I10" s="277" t="s">
        <v>87</v>
      </c>
      <c r="J10" s="277"/>
      <c r="K10" s="97" t="s">
        <v>114</v>
      </c>
      <c r="L10" s="97" t="s">
        <v>115</v>
      </c>
      <c r="M10" s="98" t="s">
        <v>116</v>
      </c>
      <c r="O10" s="96"/>
      <c r="P10" s="277" t="s">
        <v>87</v>
      </c>
      <c r="Q10" s="277"/>
      <c r="R10" s="78" t="s">
        <v>114</v>
      </c>
      <c r="S10" s="78" t="s">
        <v>115</v>
      </c>
      <c r="T10" s="96" t="s">
        <v>116</v>
      </c>
    </row>
    <row r="11" spans="1:21" ht="21" customHeight="1" x14ac:dyDescent="0.2">
      <c r="A11" s="302" t="s">
        <v>117</v>
      </c>
      <c r="B11" s="300" t="s">
        <v>118</v>
      </c>
      <c r="C11" s="301"/>
      <c r="D11" s="99"/>
      <c r="E11" s="99"/>
      <c r="F11" s="100"/>
      <c r="H11" s="302" t="s">
        <v>117</v>
      </c>
      <c r="I11" s="300" t="s">
        <v>118</v>
      </c>
      <c r="J11" s="301"/>
      <c r="K11" s="99"/>
      <c r="L11" s="99"/>
      <c r="M11" s="100"/>
      <c r="O11" s="302" t="s">
        <v>117</v>
      </c>
      <c r="P11" s="300" t="s">
        <v>118</v>
      </c>
      <c r="Q11" s="301"/>
      <c r="R11" s="177">
        <f t="shared" ref="R11:S14" si="0">K11-D11</f>
        <v>0</v>
      </c>
      <c r="S11" s="177">
        <f t="shared" si="0"/>
        <v>0</v>
      </c>
      <c r="T11" s="101"/>
      <c r="U11" s="102"/>
    </row>
    <row r="12" spans="1:21" ht="21" customHeight="1" x14ac:dyDescent="0.2">
      <c r="A12" s="302"/>
      <c r="B12" s="298" t="s">
        <v>119</v>
      </c>
      <c r="C12" s="299"/>
      <c r="D12" s="103"/>
      <c r="E12" s="103"/>
      <c r="F12" s="104"/>
      <c r="H12" s="302"/>
      <c r="I12" s="298" t="s">
        <v>119</v>
      </c>
      <c r="J12" s="299"/>
      <c r="K12" s="103"/>
      <c r="L12" s="103"/>
      <c r="M12" s="104"/>
      <c r="O12" s="302"/>
      <c r="P12" s="298" t="s">
        <v>119</v>
      </c>
      <c r="Q12" s="299"/>
      <c r="R12" s="178">
        <f t="shared" si="0"/>
        <v>0</v>
      </c>
      <c r="S12" s="178">
        <f t="shared" si="0"/>
        <v>0</v>
      </c>
      <c r="T12" s="105"/>
    </row>
    <row r="13" spans="1:21" ht="21" customHeight="1" x14ac:dyDescent="0.2">
      <c r="A13" s="302"/>
      <c r="B13" s="298" t="s">
        <v>120</v>
      </c>
      <c r="C13" s="299"/>
      <c r="D13" s="103"/>
      <c r="E13" s="103"/>
      <c r="F13" s="106"/>
      <c r="H13" s="302"/>
      <c r="I13" s="298" t="s">
        <v>120</v>
      </c>
      <c r="J13" s="299"/>
      <c r="K13" s="103"/>
      <c r="L13" s="103"/>
      <c r="M13" s="106"/>
      <c r="O13" s="302"/>
      <c r="P13" s="298" t="s">
        <v>120</v>
      </c>
      <c r="Q13" s="299"/>
      <c r="R13" s="178">
        <f t="shared" si="0"/>
        <v>0</v>
      </c>
      <c r="S13" s="178">
        <f t="shared" si="0"/>
        <v>0</v>
      </c>
      <c r="T13" s="179">
        <f>M13-F13</f>
        <v>0</v>
      </c>
    </row>
    <row r="14" spans="1:21" ht="21" customHeight="1" x14ac:dyDescent="0.2">
      <c r="A14" s="302"/>
      <c r="B14" s="298" t="s">
        <v>121</v>
      </c>
      <c r="C14" s="299"/>
      <c r="D14" s="107"/>
      <c r="E14" s="107"/>
      <c r="F14" s="108"/>
      <c r="H14" s="302"/>
      <c r="I14" s="298" t="s">
        <v>121</v>
      </c>
      <c r="J14" s="299"/>
      <c r="K14" s="107"/>
      <c r="L14" s="107"/>
      <c r="M14" s="108"/>
      <c r="O14" s="302"/>
      <c r="P14" s="298" t="s">
        <v>121</v>
      </c>
      <c r="Q14" s="299"/>
      <c r="R14" s="178">
        <f t="shared" si="0"/>
        <v>0</v>
      </c>
      <c r="S14" s="178">
        <f t="shared" si="0"/>
        <v>0</v>
      </c>
      <c r="T14" s="179">
        <f>M14-F14</f>
        <v>0</v>
      </c>
    </row>
    <row r="15" spans="1:21" ht="21" customHeight="1" x14ac:dyDescent="0.2">
      <c r="A15" s="302"/>
      <c r="B15" s="283" t="s">
        <v>122</v>
      </c>
      <c r="C15" s="290"/>
      <c r="D15" s="175">
        <f>SUM(D11:D14)</f>
        <v>0</v>
      </c>
      <c r="E15" s="175">
        <f>SUM(E11:E14)</f>
        <v>0</v>
      </c>
      <c r="F15" s="176">
        <f>SUM(F11:F14)</f>
        <v>0</v>
      </c>
      <c r="H15" s="302"/>
      <c r="I15" s="283" t="s">
        <v>122</v>
      </c>
      <c r="J15" s="290"/>
      <c r="K15" s="175">
        <f>SUM(K11:K14)</f>
        <v>0</v>
      </c>
      <c r="L15" s="175">
        <f>SUM(L11:L14)</f>
        <v>0</v>
      </c>
      <c r="M15" s="176">
        <f>SUM(M11:M14)</f>
        <v>0</v>
      </c>
      <c r="O15" s="302"/>
      <c r="P15" s="283" t="s">
        <v>122</v>
      </c>
      <c r="Q15" s="290"/>
      <c r="R15" s="175">
        <f>SUM(R11:R14)</f>
        <v>0</v>
      </c>
      <c r="S15" s="175">
        <f>SUM(S11:S14)</f>
        <v>0</v>
      </c>
      <c r="T15" s="176">
        <f>SUM(T11:T14)</f>
        <v>0</v>
      </c>
    </row>
    <row r="16" spans="1:21" ht="15.75" customHeight="1" x14ac:dyDescent="0.2">
      <c r="A16" s="109"/>
      <c r="B16" s="93"/>
      <c r="C16" s="93"/>
      <c r="D16" s="110"/>
      <c r="E16" s="110"/>
      <c r="F16" s="111"/>
      <c r="H16" s="109"/>
      <c r="I16" s="93"/>
      <c r="J16" s="93"/>
      <c r="K16" s="110"/>
      <c r="L16" s="110"/>
      <c r="M16" s="111"/>
      <c r="O16" s="109"/>
      <c r="P16" s="93"/>
      <c r="Q16" s="93"/>
      <c r="R16" s="110"/>
      <c r="S16" s="110"/>
      <c r="T16" s="111"/>
    </row>
    <row r="17" spans="1:20" ht="21" customHeight="1" x14ac:dyDescent="0.2">
      <c r="A17" s="284" t="s">
        <v>123</v>
      </c>
      <c r="B17" s="291" t="s">
        <v>124</v>
      </c>
      <c r="C17" s="292"/>
      <c r="D17" s="82"/>
      <c r="E17" s="112"/>
      <c r="F17" s="113"/>
      <c r="H17" s="284" t="s">
        <v>123</v>
      </c>
      <c r="I17" s="291" t="s">
        <v>124</v>
      </c>
      <c r="J17" s="292"/>
      <c r="K17" s="82"/>
      <c r="L17" s="82"/>
      <c r="M17" s="113"/>
      <c r="O17" s="284" t="s">
        <v>123</v>
      </c>
      <c r="P17" s="291" t="s">
        <v>124</v>
      </c>
      <c r="Q17" s="293"/>
      <c r="R17" s="175">
        <f t="shared" ref="R17:T24" si="1">K17-D17</f>
        <v>0</v>
      </c>
      <c r="S17" s="182">
        <f t="shared" si="1"/>
        <v>0</v>
      </c>
      <c r="T17" s="183">
        <f t="shared" si="1"/>
        <v>0</v>
      </c>
    </row>
    <row r="18" spans="1:20" ht="21" customHeight="1" x14ac:dyDescent="0.2">
      <c r="A18" s="285"/>
      <c r="B18" s="288" t="s">
        <v>125</v>
      </c>
      <c r="C18" s="114" t="s">
        <v>126</v>
      </c>
      <c r="D18" s="146"/>
      <c r="E18" s="115"/>
      <c r="F18" s="116"/>
      <c r="H18" s="285"/>
      <c r="I18" s="288" t="s">
        <v>125</v>
      </c>
      <c r="J18" s="114" t="s">
        <v>126</v>
      </c>
      <c r="K18" s="146"/>
      <c r="L18" s="146"/>
      <c r="M18" s="116"/>
      <c r="O18" s="285"/>
      <c r="P18" s="288" t="s">
        <v>125</v>
      </c>
      <c r="Q18" s="114" t="s">
        <v>126</v>
      </c>
      <c r="R18" s="184">
        <f t="shared" si="1"/>
        <v>0</v>
      </c>
      <c r="S18" s="185">
        <f t="shared" si="1"/>
        <v>0</v>
      </c>
      <c r="T18" s="186">
        <f t="shared" si="1"/>
        <v>0</v>
      </c>
    </row>
    <row r="19" spans="1:20" ht="21" customHeight="1" x14ac:dyDescent="0.2">
      <c r="A19" s="285"/>
      <c r="B19" s="288"/>
      <c r="C19" s="117" t="s">
        <v>127</v>
      </c>
      <c r="D19" s="107"/>
      <c r="E19" s="118"/>
      <c r="F19" s="119"/>
      <c r="H19" s="285"/>
      <c r="I19" s="288"/>
      <c r="J19" s="117" t="s">
        <v>127</v>
      </c>
      <c r="K19" s="107"/>
      <c r="L19" s="107"/>
      <c r="M19" s="119"/>
      <c r="O19" s="285"/>
      <c r="P19" s="288"/>
      <c r="Q19" s="117" t="s">
        <v>127</v>
      </c>
      <c r="R19" s="178">
        <f t="shared" si="1"/>
        <v>0</v>
      </c>
      <c r="S19" s="187">
        <f t="shared" si="1"/>
        <v>0</v>
      </c>
      <c r="T19" s="188">
        <f t="shared" si="1"/>
        <v>0</v>
      </c>
    </row>
    <row r="20" spans="1:20" ht="21" customHeight="1" x14ac:dyDescent="0.2">
      <c r="A20" s="285"/>
      <c r="B20" s="288"/>
      <c r="C20" s="117" t="s">
        <v>128</v>
      </c>
      <c r="D20" s="107"/>
      <c r="E20" s="118"/>
      <c r="F20" s="119"/>
      <c r="H20" s="285"/>
      <c r="I20" s="288"/>
      <c r="J20" s="117" t="s">
        <v>128</v>
      </c>
      <c r="K20" s="107"/>
      <c r="L20" s="107"/>
      <c r="M20" s="119"/>
      <c r="O20" s="285"/>
      <c r="P20" s="288"/>
      <c r="Q20" s="117" t="s">
        <v>128</v>
      </c>
      <c r="R20" s="178">
        <f t="shared" si="1"/>
        <v>0</v>
      </c>
      <c r="S20" s="187">
        <f t="shared" si="1"/>
        <v>0</v>
      </c>
      <c r="T20" s="188">
        <f t="shared" si="1"/>
        <v>0</v>
      </c>
    </row>
    <row r="21" spans="1:20" ht="21" customHeight="1" x14ac:dyDescent="0.2">
      <c r="A21" s="285"/>
      <c r="B21" s="288"/>
      <c r="C21" s="120" t="s">
        <v>129</v>
      </c>
      <c r="D21" s="107"/>
      <c r="E21" s="118"/>
      <c r="F21" s="119"/>
      <c r="H21" s="285"/>
      <c r="I21" s="288"/>
      <c r="J21" s="120" t="s">
        <v>129</v>
      </c>
      <c r="K21" s="107"/>
      <c r="L21" s="107"/>
      <c r="M21" s="119"/>
      <c r="O21" s="285"/>
      <c r="P21" s="288"/>
      <c r="Q21" s="120" t="s">
        <v>129</v>
      </c>
      <c r="R21" s="178">
        <f t="shared" si="1"/>
        <v>0</v>
      </c>
      <c r="S21" s="187">
        <f t="shared" si="1"/>
        <v>0</v>
      </c>
      <c r="T21" s="188">
        <f t="shared" si="1"/>
        <v>0</v>
      </c>
    </row>
    <row r="22" spans="1:20" ht="21" customHeight="1" x14ac:dyDescent="0.2">
      <c r="A22" s="285"/>
      <c r="B22" s="288"/>
      <c r="C22" s="120" t="s">
        <v>130</v>
      </c>
      <c r="D22" s="107"/>
      <c r="E22" s="118"/>
      <c r="F22" s="119"/>
      <c r="H22" s="285"/>
      <c r="I22" s="288"/>
      <c r="J22" s="120" t="s">
        <v>130</v>
      </c>
      <c r="K22" s="107"/>
      <c r="L22" s="107"/>
      <c r="M22" s="119"/>
      <c r="O22" s="285"/>
      <c r="P22" s="288"/>
      <c r="Q22" s="120" t="s">
        <v>130</v>
      </c>
      <c r="R22" s="178">
        <f t="shared" si="1"/>
        <v>0</v>
      </c>
      <c r="S22" s="187">
        <f t="shared" si="1"/>
        <v>0</v>
      </c>
      <c r="T22" s="188">
        <f t="shared" si="1"/>
        <v>0</v>
      </c>
    </row>
    <row r="23" spans="1:20" ht="21" customHeight="1" x14ac:dyDescent="0.2">
      <c r="A23" s="285"/>
      <c r="B23" s="288"/>
      <c r="C23" s="117"/>
      <c r="D23" s="107"/>
      <c r="E23" s="118"/>
      <c r="F23" s="119"/>
      <c r="H23" s="285"/>
      <c r="I23" s="288"/>
      <c r="J23" s="117"/>
      <c r="K23" s="107"/>
      <c r="L23" s="107"/>
      <c r="M23" s="119"/>
      <c r="O23" s="285"/>
      <c r="P23" s="288"/>
      <c r="Q23" s="121"/>
      <c r="R23" s="178">
        <f t="shared" si="1"/>
        <v>0</v>
      </c>
      <c r="S23" s="187">
        <f t="shared" si="1"/>
        <v>0</v>
      </c>
      <c r="T23" s="188">
        <f t="shared" si="1"/>
        <v>0</v>
      </c>
    </row>
    <row r="24" spans="1:20" ht="21" customHeight="1" x14ac:dyDescent="0.2">
      <c r="A24" s="285"/>
      <c r="B24" s="288"/>
      <c r="C24" s="117"/>
      <c r="D24" s="107"/>
      <c r="E24" s="118"/>
      <c r="F24" s="119"/>
      <c r="H24" s="285"/>
      <c r="I24" s="288"/>
      <c r="J24" s="117"/>
      <c r="K24" s="107"/>
      <c r="L24" s="107"/>
      <c r="M24" s="119"/>
      <c r="O24" s="285"/>
      <c r="P24" s="288"/>
      <c r="Q24" s="121"/>
      <c r="R24" s="189">
        <f t="shared" si="1"/>
        <v>0</v>
      </c>
      <c r="S24" s="187">
        <f t="shared" si="1"/>
        <v>0</v>
      </c>
      <c r="T24" s="188">
        <f t="shared" si="1"/>
        <v>0</v>
      </c>
    </row>
    <row r="25" spans="1:20" ht="21" customHeight="1" x14ac:dyDescent="0.2">
      <c r="A25" s="285"/>
      <c r="B25" s="294"/>
      <c r="C25" s="144" t="s">
        <v>131</v>
      </c>
      <c r="D25" s="180">
        <f>SUM(D18:D24)</f>
        <v>0</v>
      </c>
      <c r="E25" s="180">
        <f>SUM(E18:E24)</f>
        <v>0</v>
      </c>
      <c r="F25" s="181">
        <f>SUM(F18:F24)</f>
        <v>0</v>
      </c>
      <c r="H25" s="285"/>
      <c r="I25" s="294"/>
      <c r="J25" s="144" t="s">
        <v>131</v>
      </c>
      <c r="K25" s="180">
        <f>SUM(K18:K24)</f>
        <v>0</v>
      </c>
      <c r="L25" s="180">
        <f>SUM(L18:L24)</f>
        <v>0</v>
      </c>
      <c r="M25" s="181">
        <f>SUM(M18:M24)</f>
        <v>0</v>
      </c>
      <c r="O25" s="285"/>
      <c r="P25" s="294"/>
      <c r="Q25" s="122" t="s">
        <v>131</v>
      </c>
      <c r="R25" s="180">
        <f>SUM(R18:R24)</f>
        <v>0</v>
      </c>
      <c r="S25" s="180">
        <f>SUM(S18:S24)</f>
        <v>0</v>
      </c>
      <c r="T25" s="181">
        <f>SUM(T18:T24)</f>
        <v>0</v>
      </c>
    </row>
    <row r="26" spans="1:20" ht="21" customHeight="1" x14ac:dyDescent="0.2">
      <c r="A26" s="285"/>
      <c r="B26" s="287" t="s">
        <v>132</v>
      </c>
      <c r="C26" s="114" t="s">
        <v>133</v>
      </c>
      <c r="D26" s="146"/>
      <c r="E26" s="115"/>
      <c r="F26" s="116"/>
      <c r="H26" s="285"/>
      <c r="I26" s="287" t="s">
        <v>132</v>
      </c>
      <c r="J26" s="114" t="s">
        <v>133</v>
      </c>
      <c r="K26" s="146"/>
      <c r="L26" s="146"/>
      <c r="M26" s="116"/>
      <c r="O26" s="285"/>
      <c r="P26" s="287" t="s">
        <v>132</v>
      </c>
      <c r="Q26" s="114" t="s">
        <v>133</v>
      </c>
      <c r="R26" s="184">
        <f t="shared" ref="R26:T43" si="2">K26-D26</f>
        <v>0</v>
      </c>
      <c r="S26" s="185">
        <f t="shared" si="2"/>
        <v>0</v>
      </c>
      <c r="T26" s="186">
        <f t="shared" si="2"/>
        <v>0</v>
      </c>
    </row>
    <row r="27" spans="1:20" ht="21" customHeight="1" x14ac:dyDescent="0.2">
      <c r="A27" s="285"/>
      <c r="B27" s="288"/>
      <c r="C27" s="117" t="s">
        <v>134</v>
      </c>
      <c r="D27" s="146"/>
      <c r="E27" s="115"/>
      <c r="F27" s="116"/>
      <c r="H27" s="285"/>
      <c r="I27" s="288"/>
      <c r="J27" s="117" t="s">
        <v>134</v>
      </c>
      <c r="K27" s="146"/>
      <c r="L27" s="146"/>
      <c r="M27" s="116"/>
      <c r="O27" s="285"/>
      <c r="P27" s="288"/>
      <c r="Q27" s="117" t="s">
        <v>134</v>
      </c>
      <c r="R27" s="184">
        <f t="shared" si="2"/>
        <v>0</v>
      </c>
      <c r="S27" s="185">
        <f t="shared" si="2"/>
        <v>0</v>
      </c>
      <c r="T27" s="186">
        <f t="shared" si="2"/>
        <v>0</v>
      </c>
    </row>
    <row r="28" spans="1:20" ht="21" customHeight="1" x14ac:dyDescent="0.2">
      <c r="A28" s="285"/>
      <c r="B28" s="288"/>
      <c r="C28" s="117" t="s">
        <v>135</v>
      </c>
      <c r="D28" s="146"/>
      <c r="E28" s="115"/>
      <c r="F28" s="116"/>
      <c r="H28" s="285"/>
      <c r="I28" s="288"/>
      <c r="J28" s="117" t="s">
        <v>135</v>
      </c>
      <c r="K28" s="146"/>
      <c r="L28" s="146"/>
      <c r="M28" s="116"/>
      <c r="O28" s="285"/>
      <c r="P28" s="288"/>
      <c r="Q28" s="117" t="s">
        <v>135</v>
      </c>
      <c r="R28" s="178">
        <f t="shared" si="2"/>
        <v>0</v>
      </c>
      <c r="S28" s="185">
        <f t="shared" si="2"/>
        <v>0</v>
      </c>
      <c r="T28" s="186">
        <f t="shared" si="2"/>
        <v>0</v>
      </c>
    </row>
    <row r="29" spans="1:20" ht="21" customHeight="1" x14ac:dyDescent="0.2">
      <c r="A29" s="285"/>
      <c r="B29" s="288"/>
      <c r="C29" s="117" t="s">
        <v>136</v>
      </c>
      <c r="D29" s="146"/>
      <c r="E29" s="115"/>
      <c r="F29" s="116"/>
      <c r="H29" s="285"/>
      <c r="I29" s="288"/>
      <c r="J29" s="117" t="s">
        <v>136</v>
      </c>
      <c r="K29" s="146"/>
      <c r="L29" s="146"/>
      <c r="M29" s="116"/>
      <c r="O29" s="285"/>
      <c r="P29" s="288"/>
      <c r="Q29" s="117" t="s">
        <v>136</v>
      </c>
      <c r="R29" s="178">
        <f t="shared" si="2"/>
        <v>0</v>
      </c>
      <c r="S29" s="185">
        <f t="shared" si="2"/>
        <v>0</v>
      </c>
      <c r="T29" s="186">
        <f t="shared" si="2"/>
        <v>0</v>
      </c>
    </row>
    <row r="30" spans="1:20" ht="21" customHeight="1" x14ac:dyDescent="0.2">
      <c r="A30" s="285"/>
      <c r="B30" s="288"/>
      <c r="C30" s="117" t="s">
        <v>137</v>
      </c>
      <c r="D30" s="146"/>
      <c r="E30" s="115"/>
      <c r="F30" s="116"/>
      <c r="H30" s="285"/>
      <c r="I30" s="288"/>
      <c r="J30" s="117" t="s">
        <v>137</v>
      </c>
      <c r="K30" s="146"/>
      <c r="L30" s="146"/>
      <c r="M30" s="116"/>
      <c r="O30" s="285"/>
      <c r="P30" s="288"/>
      <c r="Q30" s="117" t="s">
        <v>137</v>
      </c>
      <c r="R30" s="178">
        <f t="shared" si="2"/>
        <v>0</v>
      </c>
      <c r="S30" s="185">
        <f t="shared" si="2"/>
        <v>0</v>
      </c>
      <c r="T30" s="186">
        <f t="shared" si="2"/>
        <v>0</v>
      </c>
    </row>
    <row r="31" spans="1:20" ht="21" customHeight="1" x14ac:dyDescent="0.2">
      <c r="A31" s="285"/>
      <c r="B31" s="288"/>
      <c r="C31" s="117" t="s">
        <v>138</v>
      </c>
      <c r="D31" s="146"/>
      <c r="E31" s="115"/>
      <c r="F31" s="116"/>
      <c r="H31" s="285"/>
      <c r="I31" s="288"/>
      <c r="J31" s="117" t="s">
        <v>138</v>
      </c>
      <c r="K31" s="146"/>
      <c r="L31" s="146"/>
      <c r="M31" s="116"/>
      <c r="O31" s="285"/>
      <c r="P31" s="288"/>
      <c r="Q31" s="117" t="s">
        <v>138</v>
      </c>
      <c r="R31" s="178">
        <f t="shared" si="2"/>
        <v>0</v>
      </c>
      <c r="S31" s="185">
        <f t="shared" si="2"/>
        <v>0</v>
      </c>
      <c r="T31" s="186">
        <f t="shared" si="2"/>
        <v>0</v>
      </c>
    </row>
    <row r="32" spans="1:20" ht="21" customHeight="1" x14ac:dyDescent="0.2">
      <c r="A32" s="285"/>
      <c r="B32" s="288"/>
      <c r="C32" s="117" t="s">
        <v>139</v>
      </c>
      <c r="D32" s="146"/>
      <c r="E32" s="115"/>
      <c r="F32" s="116"/>
      <c r="H32" s="285"/>
      <c r="I32" s="288"/>
      <c r="J32" s="117" t="s">
        <v>139</v>
      </c>
      <c r="K32" s="146"/>
      <c r="L32" s="146"/>
      <c r="M32" s="116"/>
      <c r="O32" s="285"/>
      <c r="P32" s="288"/>
      <c r="Q32" s="117" t="s">
        <v>139</v>
      </c>
      <c r="R32" s="178">
        <f t="shared" si="2"/>
        <v>0</v>
      </c>
      <c r="S32" s="185">
        <f t="shared" si="2"/>
        <v>0</v>
      </c>
      <c r="T32" s="186">
        <f t="shared" si="2"/>
        <v>0</v>
      </c>
    </row>
    <row r="33" spans="1:20" ht="21" customHeight="1" x14ac:dyDescent="0.2">
      <c r="A33" s="285"/>
      <c r="B33" s="295"/>
      <c r="C33" s="117" t="s">
        <v>140</v>
      </c>
      <c r="D33" s="146"/>
      <c r="E33" s="115"/>
      <c r="F33" s="116"/>
      <c r="H33" s="285"/>
      <c r="I33" s="295"/>
      <c r="J33" s="117" t="s">
        <v>140</v>
      </c>
      <c r="K33" s="146"/>
      <c r="L33" s="146"/>
      <c r="M33" s="116"/>
      <c r="O33" s="285"/>
      <c r="P33" s="295"/>
      <c r="Q33" s="117" t="s">
        <v>140</v>
      </c>
      <c r="R33" s="178">
        <f t="shared" si="2"/>
        <v>0</v>
      </c>
      <c r="S33" s="185">
        <f t="shared" si="2"/>
        <v>0</v>
      </c>
      <c r="T33" s="186">
        <f t="shared" si="2"/>
        <v>0</v>
      </c>
    </row>
    <row r="34" spans="1:20" ht="21" customHeight="1" x14ac:dyDescent="0.2">
      <c r="A34" s="285"/>
      <c r="B34" s="295"/>
      <c r="C34" s="117" t="s">
        <v>141</v>
      </c>
      <c r="D34" s="146"/>
      <c r="E34" s="115"/>
      <c r="F34" s="116"/>
      <c r="H34" s="285"/>
      <c r="I34" s="295"/>
      <c r="J34" s="117" t="s">
        <v>141</v>
      </c>
      <c r="K34" s="146"/>
      <c r="L34" s="146"/>
      <c r="M34" s="116"/>
      <c r="O34" s="285"/>
      <c r="P34" s="295"/>
      <c r="Q34" s="117" t="s">
        <v>141</v>
      </c>
      <c r="R34" s="178">
        <f t="shared" si="2"/>
        <v>0</v>
      </c>
      <c r="S34" s="185">
        <f t="shared" si="2"/>
        <v>0</v>
      </c>
      <c r="T34" s="186">
        <f t="shared" si="2"/>
        <v>0</v>
      </c>
    </row>
    <row r="35" spans="1:20" ht="21" customHeight="1" x14ac:dyDescent="0.2">
      <c r="A35" s="285"/>
      <c r="B35" s="295"/>
      <c r="C35" s="117" t="s">
        <v>142</v>
      </c>
      <c r="D35" s="146"/>
      <c r="E35" s="115"/>
      <c r="F35" s="116"/>
      <c r="H35" s="285"/>
      <c r="I35" s="295"/>
      <c r="J35" s="117" t="s">
        <v>142</v>
      </c>
      <c r="K35" s="146"/>
      <c r="L35" s="146"/>
      <c r="M35" s="116"/>
      <c r="O35" s="285"/>
      <c r="P35" s="295"/>
      <c r="Q35" s="117" t="s">
        <v>142</v>
      </c>
      <c r="R35" s="178">
        <f t="shared" si="2"/>
        <v>0</v>
      </c>
      <c r="S35" s="185">
        <f t="shared" si="2"/>
        <v>0</v>
      </c>
      <c r="T35" s="186">
        <f t="shared" si="2"/>
        <v>0</v>
      </c>
    </row>
    <row r="36" spans="1:20" ht="21" customHeight="1" x14ac:dyDescent="0.2">
      <c r="A36" s="285"/>
      <c r="B36" s="295"/>
      <c r="C36" s="117" t="s">
        <v>143</v>
      </c>
      <c r="D36" s="146"/>
      <c r="E36" s="115"/>
      <c r="F36" s="116"/>
      <c r="H36" s="285"/>
      <c r="I36" s="295"/>
      <c r="J36" s="117" t="s">
        <v>143</v>
      </c>
      <c r="K36" s="146"/>
      <c r="L36" s="146"/>
      <c r="M36" s="116"/>
      <c r="O36" s="285"/>
      <c r="P36" s="295"/>
      <c r="Q36" s="117" t="s">
        <v>143</v>
      </c>
      <c r="R36" s="178">
        <f t="shared" si="2"/>
        <v>0</v>
      </c>
      <c r="S36" s="185">
        <f t="shared" si="2"/>
        <v>0</v>
      </c>
      <c r="T36" s="186">
        <f t="shared" si="2"/>
        <v>0</v>
      </c>
    </row>
    <row r="37" spans="1:20" ht="21" customHeight="1" x14ac:dyDescent="0.2">
      <c r="A37" s="285"/>
      <c r="B37" s="295"/>
      <c r="C37" s="123" t="s">
        <v>144</v>
      </c>
      <c r="D37" s="146"/>
      <c r="E37" s="115"/>
      <c r="F37" s="116"/>
      <c r="H37" s="285"/>
      <c r="I37" s="295"/>
      <c r="J37" s="123" t="str">
        <f>C37</f>
        <v>消費税</v>
      </c>
      <c r="K37" s="146"/>
      <c r="L37" s="146"/>
      <c r="M37" s="116"/>
      <c r="O37" s="285"/>
      <c r="P37" s="295"/>
      <c r="Q37" s="123" t="str">
        <f>C37</f>
        <v>消費税</v>
      </c>
      <c r="R37" s="178">
        <f t="shared" ref="R37:R39" si="3">K37-D37</f>
        <v>0</v>
      </c>
      <c r="S37" s="185">
        <f t="shared" ref="S37:S39" si="4">L37-E37</f>
        <v>0</v>
      </c>
      <c r="T37" s="186">
        <f t="shared" ref="T37:T39" si="5">M37-F37</f>
        <v>0</v>
      </c>
    </row>
    <row r="38" spans="1:20" ht="21" customHeight="1" x14ac:dyDescent="0.2">
      <c r="A38" s="285"/>
      <c r="B38" s="295"/>
      <c r="C38" s="123" t="s">
        <v>186</v>
      </c>
      <c r="D38" s="146"/>
      <c r="E38" s="115"/>
      <c r="F38" s="116"/>
      <c r="H38" s="285"/>
      <c r="I38" s="295"/>
      <c r="J38" s="123" t="s">
        <v>186</v>
      </c>
      <c r="K38" s="146"/>
      <c r="L38" s="146"/>
      <c r="M38" s="116"/>
      <c r="O38" s="285"/>
      <c r="P38" s="295"/>
      <c r="Q38" s="123" t="s">
        <v>186</v>
      </c>
      <c r="R38" s="178">
        <f t="shared" si="3"/>
        <v>0</v>
      </c>
      <c r="S38" s="185">
        <f t="shared" si="4"/>
        <v>0</v>
      </c>
      <c r="T38" s="186">
        <f t="shared" si="5"/>
        <v>0</v>
      </c>
    </row>
    <row r="39" spans="1:20" ht="21" customHeight="1" x14ac:dyDescent="0.2">
      <c r="A39" s="285"/>
      <c r="B39" s="295"/>
      <c r="C39" s="123" t="s">
        <v>187</v>
      </c>
      <c r="D39" s="146"/>
      <c r="E39" s="115"/>
      <c r="F39" s="116"/>
      <c r="H39" s="285"/>
      <c r="I39" s="295"/>
      <c r="J39" s="123" t="s">
        <v>187</v>
      </c>
      <c r="K39" s="146"/>
      <c r="L39" s="146"/>
      <c r="M39" s="116"/>
      <c r="O39" s="285"/>
      <c r="P39" s="295"/>
      <c r="Q39" s="123" t="s">
        <v>187</v>
      </c>
      <c r="R39" s="178">
        <f t="shared" si="3"/>
        <v>0</v>
      </c>
      <c r="S39" s="185">
        <f t="shared" si="4"/>
        <v>0</v>
      </c>
      <c r="T39" s="186">
        <f t="shared" si="5"/>
        <v>0</v>
      </c>
    </row>
    <row r="40" spans="1:20" ht="21" customHeight="1" x14ac:dyDescent="0.2">
      <c r="A40" s="285"/>
      <c r="B40" s="295"/>
      <c r="C40" s="123"/>
      <c r="D40" s="146"/>
      <c r="E40" s="115"/>
      <c r="F40" s="116"/>
      <c r="H40" s="285"/>
      <c r="I40" s="295"/>
      <c r="J40" s="123"/>
      <c r="K40" s="146"/>
      <c r="L40" s="146"/>
      <c r="M40" s="116"/>
      <c r="O40" s="285"/>
      <c r="P40" s="295"/>
      <c r="Q40" s="123"/>
      <c r="R40" s="178">
        <f t="shared" si="2"/>
        <v>0</v>
      </c>
      <c r="S40" s="185">
        <f t="shared" si="2"/>
        <v>0</v>
      </c>
      <c r="T40" s="186">
        <f t="shared" si="2"/>
        <v>0</v>
      </c>
    </row>
    <row r="41" spans="1:20" ht="21" customHeight="1" x14ac:dyDescent="0.2">
      <c r="A41" s="285"/>
      <c r="B41" s="295"/>
      <c r="C41" s="123"/>
      <c r="D41" s="146"/>
      <c r="E41" s="115"/>
      <c r="F41" s="116"/>
      <c r="H41" s="285"/>
      <c r="I41" s="295"/>
      <c r="J41" s="123"/>
      <c r="K41" s="146"/>
      <c r="L41" s="146"/>
      <c r="M41" s="116"/>
      <c r="O41" s="285"/>
      <c r="P41" s="295"/>
      <c r="Q41" s="123"/>
      <c r="R41" s="178">
        <f t="shared" si="2"/>
        <v>0</v>
      </c>
      <c r="S41" s="185">
        <f t="shared" si="2"/>
        <v>0</v>
      </c>
      <c r="T41" s="186">
        <f t="shared" si="2"/>
        <v>0</v>
      </c>
    </row>
    <row r="42" spans="1:20" ht="21" customHeight="1" x14ac:dyDescent="0.2">
      <c r="A42" s="285"/>
      <c r="B42" s="295"/>
      <c r="C42" s="123"/>
      <c r="D42" s="146"/>
      <c r="E42" s="115"/>
      <c r="F42" s="116"/>
      <c r="H42" s="285"/>
      <c r="I42" s="295"/>
      <c r="J42" s="123"/>
      <c r="K42" s="146"/>
      <c r="L42" s="146"/>
      <c r="M42" s="116"/>
      <c r="O42" s="285"/>
      <c r="P42" s="295"/>
      <c r="Q42" s="123"/>
      <c r="R42" s="178">
        <f t="shared" si="2"/>
        <v>0</v>
      </c>
      <c r="S42" s="185">
        <f t="shared" si="2"/>
        <v>0</v>
      </c>
      <c r="T42" s="186">
        <f t="shared" si="2"/>
        <v>0</v>
      </c>
    </row>
    <row r="43" spans="1:20" ht="21" customHeight="1" x14ac:dyDescent="0.2">
      <c r="A43" s="285"/>
      <c r="B43" s="295"/>
      <c r="C43" s="117" t="s">
        <v>145</v>
      </c>
      <c r="D43" s="146"/>
      <c r="E43" s="115"/>
      <c r="F43" s="116"/>
      <c r="H43" s="285"/>
      <c r="I43" s="295"/>
      <c r="J43" s="117" t="s">
        <v>145</v>
      </c>
      <c r="K43" s="146"/>
      <c r="L43" s="146"/>
      <c r="M43" s="116"/>
      <c r="O43" s="285"/>
      <c r="P43" s="295"/>
      <c r="Q43" s="117" t="s">
        <v>145</v>
      </c>
      <c r="R43" s="178">
        <f t="shared" si="2"/>
        <v>0</v>
      </c>
      <c r="S43" s="185">
        <f t="shared" si="2"/>
        <v>0</v>
      </c>
      <c r="T43" s="186">
        <f t="shared" si="2"/>
        <v>0</v>
      </c>
    </row>
    <row r="44" spans="1:20" ht="21" customHeight="1" x14ac:dyDescent="0.2">
      <c r="A44" s="285"/>
      <c r="B44" s="294"/>
      <c r="C44" s="144" t="s">
        <v>131</v>
      </c>
      <c r="D44" s="180">
        <f>SUM(D26:D43)</f>
        <v>0</v>
      </c>
      <c r="E44" s="180">
        <f>SUM(E26:E43)</f>
        <v>0</v>
      </c>
      <c r="F44" s="181">
        <f>SUM(F26:F43)</f>
        <v>0</v>
      </c>
      <c r="H44" s="285"/>
      <c r="I44" s="294"/>
      <c r="J44" s="144" t="s">
        <v>131</v>
      </c>
      <c r="K44" s="180">
        <f>SUM(K26:K43)</f>
        <v>0</v>
      </c>
      <c r="L44" s="180">
        <f>SUM(L26:L43)</f>
        <v>0</v>
      </c>
      <c r="M44" s="181">
        <f>SUM(M26:M43)</f>
        <v>0</v>
      </c>
      <c r="O44" s="285"/>
      <c r="P44" s="294"/>
      <c r="Q44" s="122" t="s">
        <v>131</v>
      </c>
      <c r="R44" s="190">
        <f>SUM(R26:R43)</f>
        <v>0</v>
      </c>
      <c r="S44" s="180">
        <f>SUM(S26:S43)</f>
        <v>0</v>
      </c>
      <c r="T44" s="181">
        <f>SUM(T26:T43)</f>
        <v>0</v>
      </c>
    </row>
    <row r="45" spans="1:20" ht="21" customHeight="1" x14ac:dyDescent="0.2">
      <c r="A45" s="285"/>
      <c r="B45" s="287" t="s">
        <v>146</v>
      </c>
      <c r="C45" s="117" t="s">
        <v>147</v>
      </c>
      <c r="D45" s="146"/>
      <c r="E45" s="115"/>
      <c r="F45" s="116"/>
      <c r="H45" s="285"/>
      <c r="I45" s="287" t="s">
        <v>146</v>
      </c>
      <c r="J45" s="124" t="s">
        <v>147</v>
      </c>
      <c r="K45" s="146"/>
      <c r="L45" s="146"/>
      <c r="M45" s="116"/>
      <c r="O45" s="285"/>
      <c r="P45" s="287" t="s">
        <v>146</v>
      </c>
      <c r="Q45" s="124" t="s">
        <v>147</v>
      </c>
      <c r="R45" s="184">
        <f t="shared" ref="R45:T48" si="6">K45-D45</f>
        <v>0</v>
      </c>
      <c r="S45" s="185">
        <f t="shared" si="6"/>
        <v>0</v>
      </c>
      <c r="T45" s="186">
        <f t="shared" si="6"/>
        <v>0</v>
      </c>
    </row>
    <row r="46" spans="1:20" ht="21" customHeight="1" x14ac:dyDescent="0.2">
      <c r="A46" s="285"/>
      <c r="B46" s="288"/>
      <c r="C46" s="117" t="s">
        <v>148</v>
      </c>
      <c r="D46" s="107"/>
      <c r="E46" s="118"/>
      <c r="F46" s="119"/>
      <c r="H46" s="285"/>
      <c r="I46" s="288"/>
      <c r="J46" s="125" t="s">
        <v>148</v>
      </c>
      <c r="K46" s="107"/>
      <c r="L46" s="107"/>
      <c r="M46" s="119"/>
      <c r="O46" s="285"/>
      <c r="P46" s="288"/>
      <c r="Q46" s="125" t="s">
        <v>148</v>
      </c>
      <c r="R46" s="178">
        <f t="shared" si="6"/>
        <v>0</v>
      </c>
      <c r="S46" s="187">
        <f t="shared" si="6"/>
        <v>0</v>
      </c>
      <c r="T46" s="188">
        <f t="shared" si="6"/>
        <v>0</v>
      </c>
    </row>
    <row r="47" spans="1:20" ht="21" customHeight="1" x14ac:dyDescent="0.2">
      <c r="A47" s="285"/>
      <c r="B47" s="288"/>
      <c r="C47" s="123"/>
      <c r="D47" s="147"/>
      <c r="E47" s="126"/>
      <c r="F47" s="127"/>
      <c r="H47" s="285"/>
      <c r="I47" s="288"/>
      <c r="J47" s="149"/>
      <c r="K47" s="147"/>
      <c r="L47" s="147"/>
      <c r="M47" s="127"/>
      <c r="O47" s="285"/>
      <c r="P47" s="288"/>
      <c r="Q47" s="149"/>
      <c r="R47" s="178">
        <f t="shared" si="6"/>
        <v>0</v>
      </c>
      <c r="S47" s="191">
        <f t="shared" si="6"/>
        <v>0</v>
      </c>
      <c r="T47" s="192">
        <f t="shared" si="6"/>
        <v>0</v>
      </c>
    </row>
    <row r="48" spans="1:20" ht="21" customHeight="1" x14ac:dyDescent="0.2">
      <c r="A48" s="285"/>
      <c r="B48" s="288"/>
      <c r="C48" s="117" t="s">
        <v>146</v>
      </c>
      <c r="D48" s="107"/>
      <c r="E48" s="107"/>
      <c r="F48" s="108"/>
      <c r="H48" s="285"/>
      <c r="I48" s="288"/>
      <c r="J48" s="128" t="s">
        <v>146</v>
      </c>
      <c r="K48" s="107"/>
      <c r="L48" s="107"/>
      <c r="M48" s="108"/>
      <c r="O48" s="285"/>
      <c r="P48" s="288"/>
      <c r="Q48" s="128" t="s">
        <v>146</v>
      </c>
      <c r="R48" s="178">
        <f t="shared" si="6"/>
        <v>0</v>
      </c>
      <c r="S48" s="178">
        <f t="shared" si="6"/>
        <v>0</v>
      </c>
      <c r="T48" s="179">
        <f t="shared" si="6"/>
        <v>0</v>
      </c>
    </row>
    <row r="49" spans="1:20" ht="21" customHeight="1" x14ac:dyDescent="0.2">
      <c r="A49" s="285"/>
      <c r="B49" s="289"/>
      <c r="C49" s="145" t="s">
        <v>131</v>
      </c>
      <c r="D49" s="193">
        <f>SUM(D45:D48)</f>
        <v>0</v>
      </c>
      <c r="E49" s="194">
        <f>SUM(E45:E48)</f>
        <v>0</v>
      </c>
      <c r="F49" s="195">
        <f>SUM(F45:F48)</f>
        <v>0</v>
      </c>
      <c r="H49" s="285"/>
      <c r="I49" s="289"/>
      <c r="J49" s="145" t="s">
        <v>131</v>
      </c>
      <c r="K49" s="193">
        <f>SUM(K45:K48)</f>
        <v>0</v>
      </c>
      <c r="L49" s="193">
        <f>SUM(L45:L48)</f>
        <v>0</v>
      </c>
      <c r="M49" s="195">
        <f>SUM(M45:M48)</f>
        <v>0</v>
      </c>
      <c r="O49" s="285"/>
      <c r="P49" s="289"/>
      <c r="Q49" s="129" t="s">
        <v>131</v>
      </c>
      <c r="R49" s="193">
        <f>SUM(R45:R48)</f>
        <v>0</v>
      </c>
      <c r="S49" s="194">
        <f>SUM(S45:S48)</f>
        <v>0</v>
      </c>
      <c r="T49" s="195">
        <f>SUM(T45:T48)</f>
        <v>0</v>
      </c>
    </row>
    <row r="50" spans="1:20" ht="21" customHeight="1" x14ac:dyDescent="0.2">
      <c r="A50" s="286"/>
      <c r="B50" s="296" t="s">
        <v>122</v>
      </c>
      <c r="C50" s="297"/>
      <c r="D50" s="175">
        <f>SUM(D17,D25,D44,D49)</f>
        <v>0</v>
      </c>
      <c r="E50" s="182">
        <f>SUM(E17,E25,E44,E49)</f>
        <v>0</v>
      </c>
      <c r="F50" s="183">
        <f>SUM(F17,F25,F44,F49)</f>
        <v>0</v>
      </c>
      <c r="H50" s="286"/>
      <c r="I50" s="296" t="s">
        <v>122</v>
      </c>
      <c r="J50" s="297"/>
      <c r="K50" s="175">
        <f>SUM(K17,K25,K44,K49)</f>
        <v>0</v>
      </c>
      <c r="L50" s="175">
        <f>SUM(L17,L25,L44,L49)</f>
        <v>0</v>
      </c>
      <c r="M50" s="183">
        <f>SUM(M17,M25,M44,M49)</f>
        <v>0</v>
      </c>
      <c r="O50" s="286"/>
      <c r="P50" s="296" t="s">
        <v>122</v>
      </c>
      <c r="Q50" s="297"/>
      <c r="R50" s="175">
        <f>SUM(R17,R25,R44,R49)</f>
        <v>0</v>
      </c>
      <c r="S50" s="182">
        <f>SUM(S17,S25,S44,S49)</f>
        <v>0</v>
      </c>
      <c r="T50" s="183">
        <f>SUM(T17,T25,T44,T49)</f>
        <v>0</v>
      </c>
    </row>
    <row r="51" spans="1:20" ht="21" customHeight="1" x14ac:dyDescent="0.2">
      <c r="A51" s="279" t="s">
        <v>97</v>
      </c>
      <c r="B51" s="279"/>
      <c r="C51" s="283"/>
      <c r="D51" s="196">
        <f>D15-D50</f>
        <v>0</v>
      </c>
      <c r="E51" s="196">
        <f>E15-E50</f>
        <v>0</v>
      </c>
      <c r="F51" s="197">
        <f>F15-F50</f>
        <v>0</v>
      </c>
      <c r="H51" s="279" t="s">
        <v>97</v>
      </c>
      <c r="I51" s="279"/>
      <c r="J51" s="283"/>
      <c r="K51" s="196">
        <f>K15-K50</f>
        <v>0</v>
      </c>
      <c r="L51" s="196">
        <f>L15-L50</f>
        <v>0</v>
      </c>
      <c r="M51" s="197">
        <f>M15-M50</f>
        <v>0</v>
      </c>
      <c r="O51" s="279" t="s">
        <v>97</v>
      </c>
      <c r="P51" s="279"/>
      <c r="Q51" s="279"/>
      <c r="R51" s="196">
        <f>R15-R50</f>
        <v>0</v>
      </c>
      <c r="S51" s="196">
        <f>S15-S50</f>
        <v>0</v>
      </c>
      <c r="T51" s="197">
        <f>T15-T50</f>
        <v>0</v>
      </c>
    </row>
  </sheetData>
  <sheetProtection selectLockedCells="1"/>
  <mergeCells count="57">
    <mergeCell ref="Q8:T8"/>
    <mergeCell ref="A4:F4"/>
    <mergeCell ref="H4:M4"/>
    <mergeCell ref="O4:T4"/>
    <mergeCell ref="A7:B7"/>
    <mergeCell ref="C7:F7"/>
    <mergeCell ref="H7:I7"/>
    <mergeCell ref="J7:M7"/>
    <mergeCell ref="O7:P7"/>
    <mergeCell ref="Q7:T7"/>
    <mergeCell ref="A8:B8"/>
    <mergeCell ref="C8:F8"/>
    <mergeCell ref="H8:I8"/>
    <mergeCell ref="J8:M8"/>
    <mergeCell ref="O8:P8"/>
    <mergeCell ref="A11:A15"/>
    <mergeCell ref="B11:C11"/>
    <mergeCell ref="H11:H15"/>
    <mergeCell ref="I11:J11"/>
    <mergeCell ref="O11:O15"/>
    <mergeCell ref="B12:C12"/>
    <mergeCell ref="B14:C14"/>
    <mergeCell ref="I14:J14"/>
    <mergeCell ref="B15:C15"/>
    <mergeCell ref="I15:J15"/>
    <mergeCell ref="P14:Q14"/>
    <mergeCell ref="B10:C10"/>
    <mergeCell ref="I10:J10"/>
    <mergeCell ref="P10:Q10"/>
    <mergeCell ref="P11:Q11"/>
    <mergeCell ref="I12:J12"/>
    <mergeCell ref="P12:Q12"/>
    <mergeCell ref="B13:C13"/>
    <mergeCell ref="I13:J13"/>
    <mergeCell ref="P13:Q13"/>
    <mergeCell ref="P15:Q15"/>
    <mergeCell ref="B17:C17"/>
    <mergeCell ref="H17:H50"/>
    <mergeCell ref="I17:J17"/>
    <mergeCell ref="O17:O50"/>
    <mergeCell ref="P17:Q17"/>
    <mergeCell ref="B18:B25"/>
    <mergeCell ref="I18:I25"/>
    <mergeCell ref="P18:P25"/>
    <mergeCell ref="B26:B44"/>
    <mergeCell ref="I26:I44"/>
    <mergeCell ref="P26:P44"/>
    <mergeCell ref="B50:C50"/>
    <mergeCell ref="I50:J50"/>
    <mergeCell ref="P50:Q50"/>
    <mergeCell ref="A51:C51"/>
    <mergeCell ref="H51:J51"/>
    <mergeCell ref="O51:Q51"/>
    <mergeCell ref="A17:A50"/>
    <mergeCell ref="B45:B49"/>
    <mergeCell ref="I45:I49"/>
    <mergeCell ref="P45:P49"/>
  </mergeCells>
  <phoneticPr fontId="1"/>
  <dataValidations count="1">
    <dataValidation imeMode="off" allowBlank="1" showInputMessage="1" showErrorMessage="1" sqref="C7:C8 G4 N4"/>
  </dataValidations>
  <printOptions horizontalCentered="1"/>
  <pageMargins left="0.19685039370078741" right="0.19685039370078741" top="0.59055118110236227" bottom="0.19685039370078741" header="0.31496062992125984" footer="0.31496062992125984"/>
  <pageSetup paperSize="9" scale="5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01チェックリスト①（様式関係）</vt:lpstr>
      <vt:lpstr>02チェックリスト②（形式的事項）</vt:lpstr>
      <vt:lpstr>03事務担当者連絡票</vt:lpstr>
      <vt:lpstr>04利用状況比較表</vt:lpstr>
      <vt:lpstr>05収支内訳明細資料</vt:lpstr>
      <vt:lpstr>06予算執行状況資料</vt:lpstr>
      <vt:lpstr>07前年比較表（月別詳細） </vt:lpstr>
      <vt:lpstr>08前年比較表（科目別詳細）</vt:lpstr>
      <vt:lpstr>'01チェックリスト①（様式関係）'!Print_Area</vt:lpstr>
      <vt:lpstr>'03事務担当者連絡票'!Print_Area</vt:lpstr>
      <vt:lpstr>'05収支内訳明細資料'!Print_Area</vt:lpstr>
      <vt:lpstr>'07前年比較表（月別詳細） '!Print_Area</vt:lpstr>
      <vt:lpstr>'02チェックリスト②（形式的事項）'!Print_Titles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平井 友理</dc:creator>
  <cp:lastModifiedBy>管財課</cp:lastModifiedBy>
  <cp:lastPrinted>2024-09-09T02:26:40Z</cp:lastPrinted>
  <dcterms:created xsi:type="dcterms:W3CDTF">2022-08-19T00:06:13Z</dcterms:created>
  <dcterms:modified xsi:type="dcterms:W3CDTF">2024-09-12T05:21:26Z</dcterms:modified>
</cp:coreProperties>
</file>